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uokamura/Desktop/"/>
    </mc:Choice>
  </mc:AlternateContent>
  <xr:revisionPtr revIDLastSave="0" documentId="13_ncr:1_{0C29A397-2C8C-4E4C-AC45-A10B6DA3C51D}" xr6:coauthVersionLast="47" xr6:coauthVersionMax="47" xr10:uidLastSave="{00000000-0000-0000-0000-000000000000}"/>
  <bookViews>
    <workbookView xWindow="-5860" yWindow="500" windowWidth="28300" windowHeight="17500" xr2:uid="{42275705-9D5C-274D-A217-3F44DAED88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C13" i="1"/>
  <c r="C14" i="1" s="1"/>
  <c r="C15" i="1" s="1"/>
  <c r="D13" i="1" l="1"/>
  <c r="E14" i="1"/>
  <c r="C16" i="1"/>
  <c r="D15" i="1"/>
  <c r="D14" i="1"/>
  <c r="E15" i="1" l="1"/>
  <c r="F14" i="1"/>
  <c r="C17" i="1"/>
  <c r="D16" i="1"/>
  <c r="F15" i="1" l="1"/>
  <c r="E16" i="1"/>
  <c r="C18" i="1"/>
  <c r="D17" i="1"/>
  <c r="E17" i="1" l="1"/>
  <c r="F16" i="1"/>
  <c r="D18" i="1"/>
  <c r="C19" i="1"/>
  <c r="F17" i="1" l="1"/>
  <c r="E18" i="1"/>
  <c r="C20" i="1"/>
  <c r="D19" i="1"/>
  <c r="E19" i="1" l="1"/>
  <c r="F18" i="1"/>
  <c r="C21" i="1"/>
  <c r="D20" i="1"/>
  <c r="F19" i="1" l="1"/>
  <c r="E20" i="1"/>
  <c r="C22" i="1"/>
  <c r="D21" i="1"/>
  <c r="F20" i="1" l="1"/>
  <c r="E21" i="1"/>
  <c r="C23" i="1"/>
  <c r="D22" i="1"/>
  <c r="F21" i="1" l="1"/>
  <c r="E22" i="1"/>
  <c r="C24" i="1"/>
  <c r="D23" i="1"/>
  <c r="F22" i="1" l="1"/>
  <c r="E23" i="1"/>
  <c r="C25" i="1"/>
  <c r="D24" i="1"/>
  <c r="F23" i="1" l="1"/>
  <c r="E24" i="1"/>
  <c r="C26" i="1"/>
  <c r="D25" i="1"/>
  <c r="F24" i="1" l="1"/>
  <c r="E25" i="1"/>
  <c r="C27" i="1"/>
  <c r="D26" i="1"/>
  <c r="F25" i="1" l="1"/>
  <c r="E26" i="1"/>
  <c r="C28" i="1"/>
  <c r="D28" i="1" s="1"/>
  <c r="D27" i="1"/>
  <c r="E27" i="1" l="1"/>
  <c r="F26" i="1"/>
  <c r="F27" i="1" l="1"/>
  <c r="E28" i="1"/>
  <c r="F28" i="1" s="1"/>
</calcChain>
</file>

<file path=xl/sharedStrings.xml><?xml version="1.0" encoding="utf-8"?>
<sst xmlns="http://schemas.openxmlformats.org/spreadsheetml/2006/main" count="35" uniqueCount="26">
  <si>
    <t>想定レート</t>
    <rPh sb="0" eb="2">
      <t xml:space="preserve">ソウテイ </t>
    </rPh>
    <phoneticPr fontId="1"/>
  </si>
  <si>
    <t>円</t>
    <rPh sb="0" eb="1">
      <t xml:space="preserve">エン </t>
    </rPh>
    <phoneticPr fontId="1"/>
  </si>
  <si>
    <t>為替スプレッド</t>
    <rPh sb="0" eb="2">
      <t xml:space="preserve">カワセ </t>
    </rPh>
    <phoneticPr fontId="1"/>
  </si>
  <si>
    <t>年間の投資額</t>
    <rPh sb="0" eb="2">
      <t xml:space="preserve">ネンカン </t>
    </rPh>
    <rPh sb="3" eb="5">
      <t xml:space="preserve">トウシ </t>
    </rPh>
    <rPh sb="5" eb="6">
      <t xml:space="preserve">ガク </t>
    </rPh>
    <phoneticPr fontId="1"/>
  </si>
  <si>
    <t>万円</t>
    <rPh sb="0" eb="2">
      <t xml:space="preserve">マンエン </t>
    </rPh>
    <phoneticPr fontId="1"/>
  </si>
  <si>
    <t>VOOの信託報酬</t>
    <rPh sb="4" eb="6">
      <t xml:space="preserve">シンタクリョウ </t>
    </rPh>
    <rPh sb="6" eb="8">
      <t xml:space="preserve">ホウシュウ </t>
    </rPh>
    <phoneticPr fontId="1"/>
  </si>
  <si>
    <t>%</t>
    <phoneticPr fontId="1"/>
  </si>
  <si>
    <t>1655の信託報酬</t>
    <rPh sb="5" eb="7">
      <t>シン</t>
    </rPh>
    <rPh sb="7" eb="9">
      <t>ホウ</t>
    </rPh>
    <phoneticPr fontId="1"/>
  </si>
  <si>
    <t>売却手数料</t>
    <rPh sb="0" eb="2">
      <t xml:space="preserve">バイキャク </t>
    </rPh>
    <rPh sb="2" eb="5">
      <t xml:space="preserve">テスウリョウ </t>
    </rPh>
    <phoneticPr fontId="1"/>
  </si>
  <si>
    <t>ドル</t>
    <phoneticPr fontId="1"/>
  </si>
  <si>
    <t>パフォーマンス</t>
    <phoneticPr fontId="1"/>
  </si>
  <si>
    <t>年数</t>
    <rPh sb="0" eb="2">
      <t xml:space="preserve">ネンスウ </t>
    </rPh>
    <phoneticPr fontId="1"/>
  </si>
  <si>
    <t>資産総額</t>
    <rPh sb="0" eb="2">
      <t xml:space="preserve">シサン </t>
    </rPh>
    <rPh sb="2" eb="4">
      <t xml:space="preserve">ソウガク </t>
    </rPh>
    <phoneticPr fontId="1"/>
  </si>
  <si>
    <t>VOO</t>
    <phoneticPr fontId="1"/>
  </si>
  <si>
    <t>INPUT</t>
    <phoneticPr fontId="1"/>
  </si>
  <si>
    <t>IVV</t>
    <phoneticPr fontId="1"/>
  </si>
  <si>
    <t>SPY</t>
    <phoneticPr fontId="1"/>
  </si>
  <si>
    <t>分配金</t>
    <rPh sb="0" eb="3">
      <t>ブンパイ</t>
    </rPh>
    <phoneticPr fontId="1"/>
  </si>
  <si>
    <t>経費率</t>
    <rPh sb="0" eb="3">
      <t xml:space="preserve">ケイヒリツ </t>
    </rPh>
    <phoneticPr fontId="1"/>
  </si>
  <si>
    <t>資産総額（十億米ドル）</t>
    <rPh sb="0" eb="4">
      <t xml:space="preserve">シサンソウガク </t>
    </rPh>
    <rPh sb="5" eb="7">
      <t xml:space="preserve">ジュウオク </t>
    </rPh>
    <rPh sb="7" eb="8">
      <t xml:space="preserve">ベイドル </t>
    </rPh>
    <phoneticPr fontId="1"/>
  </si>
  <si>
    <t>5年トータルリターン</t>
    <rPh sb="1" eb="2">
      <t xml:space="preserve">ネン </t>
    </rPh>
    <phoneticPr fontId="1"/>
  </si>
  <si>
    <t>資産総額</t>
    <rPh sb="0" eb="4">
      <t xml:space="preserve">シサンソウガク ジュウオク ベイドル </t>
    </rPh>
    <phoneticPr fontId="1"/>
  </si>
  <si>
    <t>257.8（十億米ドル）</t>
    <phoneticPr fontId="1"/>
  </si>
  <si>
    <t>40.3（十億JPY）</t>
    <rPh sb="5" eb="7">
      <t xml:space="preserve">ジュウオク </t>
    </rPh>
    <phoneticPr fontId="1"/>
  </si>
  <si>
    <t>3年トータルリターン</t>
    <rPh sb="1" eb="2">
      <t xml:space="preserve">ネン </t>
    </rPh>
    <phoneticPr fontId="1"/>
  </si>
  <si>
    <t>手数料差引後</t>
    <rPh sb="0" eb="3">
      <t>テスウｒ</t>
    </rPh>
    <rPh sb="3" eb="5">
      <t>サシヒキ</t>
    </rPh>
    <rPh sb="5" eb="6">
      <t xml:space="preserve">ゴ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</si>
</sst>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シック W4"/>
      <family val="2"/>
      <charset val="128"/>
    </font>
    <font>
      <b/>
      <sz val="12"/>
      <color theme="1"/>
      <name val="ヒラギノ角ゴシック W4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" fontId="2" fillId="0" borderId="1" xfId="0" applyNumberFormat="1" applyFont="1" applyBorder="1">
      <alignment vertical="center"/>
    </xf>
    <xf numFmtId="0" fontId="2" fillId="0" borderId="4" xfId="0" applyFont="1" applyBorder="1">
      <alignment vertical="center"/>
    </xf>
    <xf numFmtId="1" fontId="2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984D-502B-AA4F-B63B-2C63868E8BD3}">
  <dimension ref="B2:L28"/>
  <sheetViews>
    <sheetView showGridLines="0" tabSelected="1" topLeftCell="A2" zoomScale="116" workbookViewId="0">
      <selection activeCell="J21" sqref="J21"/>
    </sheetView>
  </sheetViews>
  <sheetFormatPr baseColWidth="10" defaultRowHeight="18"/>
  <cols>
    <col min="1" max="1" width="10.7109375" style="1"/>
    <col min="2" max="2" width="9.85546875" style="1" customWidth="1"/>
    <col min="3" max="3" width="10.7109375" style="1"/>
    <col min="4" max="4" width="15.5703125" style="1" customWidth="1"/>
    <col min="5" max="5" width="10.7109375" style="1"/>
    <col min="6" max="6" width="13.85546875" style="1" customWidth="1"/>
    <col min="7" max="8" width="10.7109375" style="1"/>
    <col min="9" max="9" width="20.85546875" style="1" customWidth="1"/>
    <col min="10" max="10" width="18.85546875" style="1" customWidth="1"/>
    <col min="11" max="11" width="15.5703125" style="1" customWidth="1"/>
    <col min="12" max="16384" width="10.7109375" style="1"/>
  </cols>
  <sheetData>
    <row r="2" spans="2:12">
      <c r="B2" s="1" t="s">
        <v>14</v>
      </c>
    </row>
    <row r="3" spans="2:12">
      <c r="B3" s="2" t="s">
        <v>0</v>
      </c>
      <c r="C3" s="2">
        <v>110</v>
      </c>
      <c r="D3" s="2" t="s">
        <v>1</v>
      </c>
      <c r="I3" s="2"/>
      <c r="J3" s="6" t="s">
        <v>13</v>
      </c>
      <c r="K3" s="6" t="s">
        <v>16</v>
      </c>
      <c r="L3" s="6" t="s">
        <v>15</v>
      </c>
    </row>
    <row r="4" spans="2:12">
      <c r="B4" s="2" t="s">
        <v>2</v>
      </c>
      <c r="C4" s="2">
        <v>0.25</v>
      </c>
      <c r="D4" s="2" t="s">
        <v>1</v>
      </c>
      <c r="I4" s="2" t="s">
        <v>18</v>
      </c>
      <c r="J4" s="7">
        <v>2.9999999999999997E-4</v>
      </c>
      <c r="K4" s="7">
        <v>8.9999999999999998E-4</v>
      </c>
      <c r="L4" s="7">
        <v>2.9999999999999997E-4</v>
      </c>
    </row>
    <row r="5" spans="2:12">
      <c r="B5" s="2" t="s">
        <v>3</v>
      </c>
      <c r="C5" s="2">
        <v>300</v>
      </c>
      <c r="D5" s="2" t="s">
        <v>4</v>
      </c>
      <c r="I5" s="2" t="s">
        <v>17</v>
      </c>
      <c r="J5" s="7">
        <v>1.2800000000000001E-2</v>
      </c>
      <c r="K5" s="7">
        <v>1.2800000000000001E-2</v>
      </c>
      <c r="L5" s="7">
        <v>1.5100000000000001E-2</v>
      </c>
    </row>
    <row r="6" spans="2:12">
      <c r="B6" s="2" t="s">
        <v>5</v>
      </c>
      <c r="C6" s="2">
        <v>0.03</v>
      </c>
      <c r="D6" s="2" t="s">
        <v>6</v>
      </c>
      <c r="I6" s="2" t="s">
        <v>19</v>
      </c>
      <c r="J6" s="8">
        <v>257.75200000000001</v>
      </c>
      <c r="K6" s="8">
        <v>401.36399999999998</v>
      </c>
      <c r="L6" s="8">
        <v>297.99900000000002</v>
      </c>
    </row>
    <row r="7" spans="2:12">
      <c r="B7" s="2" t="s">
        <v>7</v>
      </c>
      <c r="C7" s="2">
        <v>0.16500000000000001</v>
      </c>
      <c r="D7" s="2" t="s">
        <v>6</v>
      </c>
      <c r="E7" s="4"/>
      <c r="I7" s="2" t="s">
        <v>20</v>
      </c>
      <c r="J7" s="7">
        <v>0.18099999999999999</v>
      </c>
      <c r="K7" s="7">
        <v>0.18029999999999999</v>
      </c>
      <c r="L7" s="7">
        <v>0.18099999999999999</v>
      </c>
    </row>
    <row r="8" spans="2:12">
      <c r="B8" s="2" t="s">
        <v>8</v>
      </c>
      <c r="C8" s="2">
        <v>22</v>
      </c>
      <c r="D8" s="2" t="s">
        <v>9</v>
      </c>
    </row>
    <row r="9" spans="2:12">
      <c r="B9" s="2" t="s">
        <v>10</v>
      </c>
      <c r="C9" s="2">
        <v>8</v>
      </c>
      <c r="D9" s="2" t="s">
        <v>6</v>
      </c>
    </row>
    <row r="10" spans="2:12">
      <c r="I10" s="2"/>
      <c r="J10" s="2" t="s">
        <v>13</v>
      </c>
      <c r="K10" s="2">
        <v>1655</v>
      </c>
    </row>
    <row r="11" spans="2:12">
      <c r="B11" s="9"/>
      <c r="C11" s="10">
        <v>1655</v>
      </c>
      <c r="D11" s="11"/>
      <c r="E11" s="10" t="s">
        <v>13</v>
      </c>
      <c r="F11" s="11"/>
      <c r="I11" s="2" t="s">
        <v>18</v>
      </c>
      <c r="J11" s="7">
        <v>2.9999999999999997E-4</v>
      </c>
      <c r="K11" s="7">
        <v>8.0000000000000004E-4</v>
      </c>
    </row>
    <row r="12" spans="2:12">
      <c r="B12" s="12" t="s">
        <v>11</v>
      </c>
      <c r="C12" s="12" t="s">
        <v>12</v>
      </c>
      <c r="D12" s="12" t="s">
        <v>25</v>
      </c>
      <c r="E12" s="12" t="s">
        <v>12</v>
      </c>
      <c r="F12" s="12" t="s">
        <v>25</v>
      </c>
      <c r="I12" s="2" t="s">
        <v>17</v>
      </c>
      <c r="J12" s="7">
        <v>1.2800000000000001E-2</v>
      </c>
      <c r="K12" s="7">
        <v>7.1000000000000004E-3</v>
      </c>
    </row>
    <row r="13" spans="2:12">
      <c r="B13" s="2">
        <v>0</v>
      </c>
      <c r="C13" s="2">
        <f>$C$5</f>
        <v>300</v>
      </c>
      <c r="D13" s="2">
        <f>C13</f>
        <v>300</v>
      </c>
      <c r="E13" s="3">
        <f>$C$5*($C$3-$C$4)/$C$3</f>
        <v>299.31818181818181</v>
      </c>
      <c r="F13" s="3">
        <f>E13*$C$3/($C$3+$C$4)-$C$8*$C$3/10^4</f>
        <v>298.39745578231293</v>
      </c>
      <c r="I13" s="2" t="s">
        <v>21</v>
      </c>
      <c r="J13" s="8" t="s">
        <v>22</v>
      </c>
      <c r="K13" s="2" t="s">
        <v>23</v>
      </c>
    </row>
    <row r="14" spans="2:12">
      <c r="B14" s="2">
        <v>1</v>
      </c>
      <c r="C14" s="3">
        <f>C13*(1+($C$9-$C$7)/100)+$C$5</f>
        <v>623.505</v>
      </c>
      <c r="D14" s="3">
        <f t="shared" ref="D14:D28" si="0">C14</f>
        <v>623.505</v>
      </c>
      <c r="E14" s="3">
        <f t="shared" ref="E14:E28" si="1">E13*(100+$C$9-$C$6)/100+$E$13</f>
        <v>622.4920227272728</v>
      </c>
      <c r="F14" s="3">
        <f>E14*$C$3/($C$3+$C$4)-$C$8*$C$3/10^4</f>
        <v>620.83847619047629</v>
      </c>
      <c r="I14" s="2" t="s">
        <v>24</v>
      </c>
      <c r="J14" s="7">
        <v>0.19689999999999999</v>
      </c>
      <c r="K14" s="7">
        <v>0.1978</v>
      </c>
    </row>
    <row r="15" spans="2:12">
      <c r="B15" s="2">
        <v>2</v>
      </c>
      <c r="C15" s="3">
        <f t="shared" ref="C15:C28" si="2">C14*(1+($C$9-$C$7)/100)+$C$5</f>
        <v>972.35661674999994</v>
      </c>
      <c r="D15" s="3">
        <f t="shared" si="0"/>
        <v>972.35661674999994</v>
      </c>
      <c r="E15" s="3">
        <f t="shared" si="1"/>
        <v>971.42281875681829</v>
      </c>
      <c r="F15" s="3">
        <f t="shared" ref="F15:F28" si="3">E15*$C$3/($C$3+$C$4)-$C$8*$C$3/10^4</f>
        <v>968.97804592517025</v>
      </c>
    </row>
    <row r="16" spans="2:12">
      <c r="B16" s="2">
        <v>3</v>
      </c>
      <c r="C16" s="3">
        <f t="shared" si="2"/>
        <v>1348.5407576723624</v>
      </c>
      <c r="D16" s="3">
        <f t="shared" si="0"/>
        <v>1348.5407576723624</v>
      </c>
      <c r="E16" s="3">
        <f t="shared" si="1"/>
        <v>1348.1633992299185</v>
      </c>
      <c r="F16" s="3">
        <f t="shared" si="3"/>
        <v>1344.8643393677191</v>
      </c>
    </row>
    <row r="17" spans="2:6">
      <c r="B17" s="2">
        <v>4</v>
      </c>
      <c r="C17" s="3">
        <f t="shared" si="2"/>
        <v>1754.1989260359919</v>
      </c>
      <c r="D17" s="3">
        <f t="shared" si="0"/>
        <v>1754.1989260359919</v>
      </c>
      <c r="E17" s="3">
        <f t="shared" si="1"/>
        <v>1754.9302039667248</v>
      </c>
      <c r="F17" s="3">
        <f t="shared" si="3"/>
        <v>1750.7087703976392</v>
      </c>
    </row>
    <row r="18" spans="2:6">
      <c r="B18" s="2">
        <v>5</v>
      </c>
      <c r="C18" s="3">
        <f t="shared" si="2"/>
        <v>2191.6404118909118</v>
      </c>
      <c r="D18" s="3">
        <f t="shared" si="0"/>
        <v>2191.6404118909118</v>
      </c>
      <c r="E18" s="3">
        <f t="shared" si="1"/>
        <v>2194.1163230410543</v>
      </c>
      <c r="F18" s="3">
        <f t="shared" si="3"/>
        <v>2188.8990025806438</v>
      </c>
    </row>
    <row r="19" spans="2:6">
      <c r="B19" s="2">
        <v>6</v>
      </c>
      <c r="C19" s="3">
        <f t="shared" si="2"/>
        <v>2663.3554381625645</v>
      </c>
      <c r="D19" s="3">
        <f t="shared" si="0"/>
        <v>2663.3554381625645</v>
      </c>
      <c r="E19" s="3">
        <f t="shared" si="1"/>
        <v>2668.3055758056084</v>
      </c>
      <c r="F19" s="3">
        <f t="shared" si="3"/>
        <v>2662.0129962686337</v>
      </c>
    </row>
    <row r="20" spans="2:6">
      <c r="B20" s="2">
        <v>7</v>
      </c>
      <c r="C20" s="3">
        <f t="shared" si="2"/>
        <v>3172.0293367426011</v>
      </c>
      <c r="D20" s="3">
        <f t="shared" si="0"/>
        <v>3172.0293367426011</v>
      </c>
      <c r="E20" s="3">
        <f t="shared" si="1"/>
        <v>3180.2877120154976</v>
      </c>
      <c r="F20" s="3">
        <f t="shared" si="3"/>
        <v>3172.834175253558</v>
      </c>
    </row>
    <row r="21" spans="2:6">
      <c r="B21" s="2">
        <v>8</v>
      </c>
      <c r="C21" s="3">
        <f t="shared" si="2"/>
        <v>3720.5578352763837</v>
      </c>
      <c r="D21" s="3">
        <f t="shared" si="0"/>
        <v>3720.5578352763837</v>
      </c>
      <c r="E21" s="3">
        <f t="shared" si="1"/>
        <v>3733.0748244813144</v>
      </c>
      <c r="F21" s="3">
        <f t="shared" si="3"/>
        <v>3724.3678022035788</v>
      </c>
    </row>
    <row r="22" spans="2:6">
      <c r="B22" s="2">
        <v>9</v>
      </c>
      <c r="C22" s="3">
        <f t="shared" si="2"/>
        <v>4312.063541670288</v>
      </c>
      <c r="D22" s="3">
        <f t="shared" si="0"/>
        <v>4312.063541670288</v>
      </c>
      <c r="E22" s="3">
        <f t="shared" si="1"/>
        <v>4329.9190698106568</v>
      </c>
      <c r="F22" s="3">
        <f t="shared" si="3"/>
        <v>4319.858659221517</v>
      </c>
    </row>
    <row r="23" spans="2:6">
      <c r="B23" s="2">
        <v>10</v>
      </c>
      <c r="C23" s="3">
        <f t="shared" si="2"/>
        <v>4949.9137201601552</v>
      </c>
      <c r="D23" s="3">
        <f t="shared" si="0"/>
        <v>4949.9137201601552</v>
      </c>
      <c r="E23" s="3">
        <f t="shared" si="1"/>
        <v>4974.3318014927481</v>
      </c>
      <c r="F23" s="3">
        <f t="shared" si="3"/>
        <v>4962.8101375437855</v>
      </c>
    </row>
    <row r="24" spans="2:6">
      <c r="B24" s="2">
        <v>11</v>
      </c>
      <c r="C24" s="3">
        <f t="shared" si="2"/>
        <v>5637.7394601347032</v>
      </c>
      <c r="D24" s="3">
        <f t="shared" si="0"/>
        <v>5637.7394601347032</v>
      </c>
      <c r="E24" s="3">
        <f t="shared" si="1"/>
        <v>5670.1042278899013</v>
      </c>
      <c r="F24" s="3">
        <f t="shared" si="3"/>
        <v>5657.004848688337</v>
      </c>
    </row>
    <row r="25" spans="2:6">
      <c r="B25" s="2">
        <v>12</v>
      </c>
      <c r="C25" s="3">
        <f t="shared" si="2"/>
        <v>6379.4563468362567</v>
      </c>
      <c r="D25" s="3">
        <f t="shared" si="0"/>
        <v>6379.4563468362567</v>
      </c>
      <c r="E25" s="3">
        <f t="shared" si="1"/>
        <v>6421.329716670909</v>
      </c>
      <c r="F25" s="3">
        <f t="shared" si="3"/>
        <v>6406.5268783111105</v>
      </c>
    </row>
    <row r="26" spans="2:6">
      <c r="B26" s="2">
        <v>13</v>
      </c>
      <c r="C26" s="3">
        <f t="shared" si="2"/>
        <v>7179.2867516108772</v>
      </c>
      <c r="D26" s="3">
        <f t="shared" si="0"/>
        <v>7179.2867516108772</v>
      </c>
      <c r="E26" s="3">
        <f t="shared" si="1"/>
        <v>7232.4278769077628</v>
      </c>
      <c r="F26" s="3">
        <f t="shared" si="3"/>
        <v>7215.7858136948198</v>
      </c>
    </row>
    <row r="27" spans="2:6">
      <c r="B27" s="2">
        <v>14</v>
      </c>
      <c r="C27" s="3">
        <f t="shared" si="2"/>
        <v>8041.7838685995885</v>
      </c>
      <c r="D27" s="3">
        <f t="shared" si="0"/>
        <v>8041.7838685995885</v>
      </c>
      <c r="E27" s="3">
        <f t="shared" si="1"/>
        <v>8108.1705605154939</v>
      </c>
      <c r="F27" s="3">
        <f t="shared" si="3"/>
        <v>8089.5426862286104</v>
      </c>
    </row>
    <row r="28" spans="2:6">
      <c r="B28" s="14">
        <v>15</v>
      </c>
      <c r="C28" s="13">
        <f t="shared" si="2"/>
        <v>8971.8576347043654</v>
      </c>
      <c r="D28" s="5">
        <f t="shared" si="0"/>
        <v>8971.8576347043654</v>
      </c>
      <c r="E28" s="13">
        <f t="shared" si="1"/>
        <v>9053.7099360067605</v>
      </c>
      <c r="F28" s="5">
        <f t="shared" si="3"/>
        <v>9032.9379815033444</v>
      </c>
    </row>
  </sheetData>
  <mergeCells count="2">
    <mergeCell ref="E11:F11"/>
    <mergeCell ref="C11:D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 TORU</dc:creator>
  <cp:lastModifiedBy>OKAMURA TORU</cp:lastModifiedBy>
  <dcterms:created xsi:type="dcterms:W3CDTF">2021-10-16T13:19:46Z</dcterms:created>
  <dcterms:modified xsi:type="dcterms:W3CDTF">2021-10-17T00:56:19Z</dcterms:modified>
</cp:coreProperties>
</file>