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4" i="1" l="1"/>
  <c r="M4" i="1"/>
  <c r="L4" i="1"/>
  <c r="I4" i="1"/>
  <c r="H4" i="1"/>
  <c r="K4" i="1" s="1"/>
  <c r="G4" i="1"/>
  <c r="G6" i="1" s="1"/>
  <c r="I6" i="1"/>
  <c r="I5" i="1"/>
  <c r="I8" i="1" s="1"/>
  <c r="H6" i="1"/>
  <c r="H9" i="1" s="1"/>
  <c r="F6" i="1"/>
  <c r="H5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F5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C3" i="1"/>
  <c r="F9" i="1" l="1"/>
  <c r="K6" i="1"/>
  <c r="K5" i="1"/>
  <c r="K8" i="1" s="1"/>
  <c r="G5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F8" i="1"/>
  <c r="L8" i="1" s="1"/>
  <c r="J4" i="1"/>
  <c r="H8" i="1"/>
  <c r="G9" i="1"/>
  <c r="G8" i="1"/>
  <c r="F10" i="1"/>
  <c r="L9" i="1"/>
  <c r="H10" i="1"/>
  <c r="N9" i="1"/>
  <c r="G10" i="1"/>
  <c r="N8" i="1" l="1"/>
  <c r="J6" i="1"/>
  <c r="J5" i="1"/>
  <c r="J8" i="1" s="1"/>
  <c r="M8" i="1" s="1"/>
  <c r="M9" i="1"/>
  <c r="M10" i="1"/>
  <c r="G11" i="1"/>
  <c r="H11" i="1"/>
  <c r="N10" i="1"/>
  <c r="F11" i="1"/>
  <c r="L10" i="1"/>
  <c r="H12" i="1" l="1"/>
  <c r="N11" i="1"/>
  <c r="F12" i="1"/>
  <c r="L11" i="1"/>
  <c r="G12" i="1"/>
  <c r="M11" i="1"/>
  <c r="G13" i="1" l="1"/>
  <c r="M12" i="1"/>
  <c r="F13" i="1"/>
  <c r="L12" i="1"/>
  <c r="H13" i="1"/>
  <c r="N12" i="1"/>
  <c r="H14" i="1" l="1"/>
  <c r="N13" i="1"/>
  <c r="F14" i="1"/>
  <c r="L13" i="1"/>
  <c r="G14" i="1"/>
  <c r="M13" i="1"/>
  <c r="G15" i="1" l="1"/>
  <c r="M14" i="1"/>
  <c r="F15" i="1"/>
  <c r="L14" i="1"/>
  <c r="H15" i="1"/>
  <c r="N14" i="1"/>
  <c r="H16" i="1" l="1"/>
  <c r="N15" i="1"/>
  <c r="F16" i="1"/>
  <c r="L15" i="1"/>
  <c r="G16" i="1"/>
  <c r="M15" i="1"/>
  <c r="G17" i="1" l="1"/>
  <c r="M16" i="1"/>
  <c r="F17" i="1"/>
  <c r="L16" i="1"/>
  <c r="H17" i="1"/>
  <c r="N16" i="1"/>
  <c r="H18" i="1" l="1"/>
  <c r="N17" i="1"/>
  <c r="F18" i="1"/>
  <c r="L17" i="1"/>
  <c r="G18" i="1"/>
  <c r="M17" i="1"/>
  <c r="G19" i="1" l="1"/>
  <c r="M18" i="1"/>
  <c r="F19" i="1"/>
  <c r="L18" i="1"/>
  <c r="H19" i="1"/>
  <c r="N18" i="1"/>
  <c r="H20" i="1" l="1"/>
  <c r="N19" i="1"/>
  <c r="F20" i="1"/>
  <c r="L19" i="1"/>
  <c r="G20" i="1"/>
  <c r="M19" i="1"/>
  <c r="G21" i="1" l="1"/>
  <c r="M20" i="1"/>
  <c r="F21" i="1"/>
  <c r="L20" i="1"/>
  <c r="H21" i="1"/>
  <c r="N20" i="1"/>
  <c r="H22" i="1" l="1"/>
  <c r="N21" i="1"/>
  <c r="F22" i="1"/>
  <c r="L21" i="1"/>
  <c r="G22" i="1"/>
  <c r="M21" i="1"/>
  <c r="G23" i="1" l="1"/>
  <c r="M22" i="1"/>
  <c r="F23" i="1"/>
  <c r="L22" i="1"/>
  <c r="H23" i="1"/>
  <c r="N22" i="1"/>
  <c r="H24" i="1" l="1"/>
  <c r="N23" i="1"/>
  <c r="F24" i="1"/>
  <c r="L23" i="1"/>
  <c r="G24" i="1"/>
  <c r="M23" i="1"/>
  <c r="G25" i="1" l="1"/>
  <c r="M24" i="1"/>
  <c r="F25" i="1"/>
  <c r="L24" i="1"/>
  <c r="H25" i="1"/>
  <c r="N24" i="1"/>
  <c r="H26" i="1" l="1"/>
  <c r="N25" i="1"/>
  <c r="F26" i="1"/>
  <c r="L25" i="1"/>
  <c r="G26" i="1"/>
  <c r="M25" i="1"/>
  <c r="G27" i="1" l="1"/>
  <c r="M26" i="1"/>
  <c r="F27" i="1"/>
  <c r="L26" i="1"/>
  <c r="H27" i="1"/>
  <c r="N26" i="1"/>
  <c r="H28" i="1" l="1"/>
  <c r="N27" i="1"/>
  <c r="F28" i="1"/>
  <c r="L27" i="1"/>
  <c r="G28" i="1"/>
  <c r="M27" i="1"/>
  <c r="G29" i="1" l="1"/>
  <c r="M28" i="1"/>
  <c r="F29" i="1"/>
  <c r="L28" i="1"/>
  <c r="H29" i="1"/>
  <c r="N28" i="1"/>
  <c r="H30" i="1" l="1"/>
  <c r="N29" i="1"/>
  <c r="F30" i="1"/>
  <c r="L29" i="1"/>
  <c r="G30" i="1"/>
  <c r="M29" i="1"/>
  <c r="G31" i="1" l="1"/>
  <c r="M30" i="1"/>
  <c r="F31" i="1"/>
  <c r="L30" i="1"/>
  <c r="H31" i="1"/>
  <c r="N30" i="1"/>
  <c r="H32" i="1" l="1"/>
  <c r="N31" i="1"/>
  <c r="F32" i="1"/>
  <c r="L31" i="1"/>
  <c r="G32" i="1"/>
  <c r="M31" i="1"/>
  <c r="F33" i="1" l="1"/>
  <c r="L32" i="1"/>
  <c r="G33" i="1"/>
  <c r="M32" i="1"/>
  <c r="H33" i="1"/>
  <c r="N32" i="1"/>
  <c r="H34" i="1" l="1"/>
  <c r="N33" i="1"/>
  <c r="G34" i="1"/>
  <c r="M33" i="1"/>
  <c r="F34" i="1"/>
  <c r="L33" i="1"/>
  <c r="F35" i="1" l="1"/>
  <c r="L34" i="1"/>
  <c r="G35" i="1"/>
  <c r="M34" i="1"/>
  <c r="H35" i="1"/>
  <c r="N34" i="1"/>
  <c r="H36" i="1" l="1"/>
  <c r="N35" i="1"/>
  <c r="G36" i="1"/>
  <c r="M35" i="1"/>
  <c r="F36" i="1"/>
  <c r="L35" i="1"/>
  <c r="F37" i="1" l="1"/>
  <c r="L36" i="1"/>
  <c r="G37" i="1"/>
  <c r="M36" i="1"/>
  <c r="H37" i="1"/>
  <c r="N36" i="1"/>
  <c r="H38" i="1" l="1"/>
  <c r="N37" i="1"/>
  <c r="G38" i="1"/>
  <c r="M37" i="1"/>
  <c r="F38" i="1"/>
  <c r="L37" i="1"/>
  <c r="F39" i="1" l="1"/>
  <c r="L38" i="1"/>
  <c r="G39" i="1"/>
  <c r="M38" i="1"/>
  <c r="H39" i="1"/>
  <c r="N38" i="1"/>
  <c r="H40" i="1" l="1"/>
  <c r="N39" i="1"/>
  <c r="G40" i="1"/>
  <c r="M39" i="1"/>
  <c r="F40" i="1"/>
  <c r="L39" i="1"/>
  <c r="F41" i="1" l="1"/>
  <c r="L40" i="1"/>
  <c r="G41" i="1"/>
  <c r="M40" i="1"/>
  <c r="H41" i="1"/>
  <c r="N40" i="1"/>
  <c r="H42" i="1" l="1"/>
  <c r="N41" i="1"/>
  <c r="G42" i="1"/>
  <c r="M41" i="1"/>
  <c r="F42" i="1"/>
  <c r="L41" i="1"/>
  <c r="F43" i="1" l="1"/>
  <c r="L43" i="1" s="1"/>
  <c r="L42" i="1"/>
  <c r="G43" i="1"/>
  <c r="M43" i="1" s="1"/>
  <c r="M42" i="1"/>
  <c r="H43" i="1"/>
  <c r="N43" i="1" s="1"/>
  <c r="N42" i="1"/>
</calcChain>
</file>

<file path=xl/sharedStrings.xml><?xml version="1.0" encoding="utf-8"?>
<sst xmlns="http://schemas.openxmlformats.org/spreadsheetml/2006/main" count="14" uniqueCount="12">
  <si>
    <t>借入金</t>
    <rPh sb="0" eb="3">
      <t>カリイレキン</t>
    </rPh>
    <phoneticPr fontId="2"/>
  </si>
  <si>
    <t>頭金</t>
    <rPh sb="0" eb="2">
      <t>アタマキン</t>
    </rPh>
    <phoneticPr fontId="2"/>
  </si>
  <si>
    <t>借金</t>
    <rPh sb="0" eb="2">
      <t>シャッキン</t>
    </rPh>
    <phoneticPr fontId="2"/>
  </si>
  <si>
    <t>初期借金</t>
    <rPh sb="0" eb="2">
      <t>ショキ</t>
    </rPh>
    <rPh sb="2" eb="4">
      <t>シャッキン</t>
    </rPh>
    <phoneticPr fontId="2"/>
  </si>
  <si>
    <t>他資産</t>
    <rPh sb="0" eb="1">
      <t>ホカ</t>
    </rPh>
    <rPh sb="1" eb="3">
      <t>シサン</t>
    </rPh>
    <phoneticPr fontId="2"/>
  </si>
  <si>
    <t>S&amp;P平均利回り</t>
    <rPh sb="3" eb="5">
      <t>ヘイキン</t>
    </rPh>
    <rPh sb="5" eb="7">
      <t>リマワ</t>
    </rPh>
    <phoneticPr fontId="2"/>
  </si>
  <si>
    <t>ローン金利</t>
    <rPh sb="3" eb="5">
      <t>キンリ</t>
    </rPh>
    <phoneticPr fontId="2"/>
  </si>
  <si>
    <t>年</t>
    <rPh sb="0" eb="1">
      <t>ネン</t>
    </rPh>
    <phoneticPr fontId="2"/>
  </si>
  <si>
    <t>資産</t>
    <rPh sb="0" eb="2">
      <t>シサン</t>
    </rPh>
    <phoneticPr fontId="2"/>
  </si>
  <si>
    <t>合計</t>
    <rPh sb="0" eb="2">
      <t>ゴウケイ</t>
    </rPh>
    <phoneticPr fontId="2"/>
  </si>
  <si>
    <t>万円</t>
    <rPh sb="0" eb="2">
      <t>マンエン</t>
    </rPh>
    <phoneticPr fontId="2"/>
  </si>
  <si>
    <t>黄色枠内を入力してください</t>
    <rPh sb="0" eb="2">
      <t>キイロ</t>
    </rPh>
    <rPh sb="2" eb="4">
      <t>ワクナイ</t>
    </rPh>
    <rPh sb="5" eb="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</si>
</sst>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00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2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76961934146367"/>
          <c:y val="3.3311863854277313E-2"/>
          <c:w val="0.83145803931492501"/>
          <c:h val="0.81368291490330302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Sheet1!$F$4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Sheet1!$E$8:$E$43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Sheet1!$L$8:$L$43</c:f>
              <c:numCache>
                <c:formatCode>0</c:formatCode>
                <c:ptCount val="36"/>
                <c:pt idx="0">
                  <c:v>-2500</c:v>
                </c:pt>
                <c:pt idx="1">
                  <c:v>-2449.4008206605758</c:v>
                </c:pt>
                <c:pt idx="2">
                  <c:v>-2393.3332545836961</c:v>
                </c:pt>
                <c:pt idx="3">
                  <c:v>-2331.3749514038118</c:v>
                </c:pt>
                <c:pt idx="4">
                  <c:v>-2263.0717608364603</c:v>
                </c:pt>
                <c:pt idx="5">
                  <c:v>-2187.9353439581855</c:v>
                </c:pt>
                <c:pt idx="6">
                  <c:v>-2105.4406050915236</c:v>
                </c:pt>
                <c:pt idx="7">
                  <c:v>-2015.022930822636</c:v>
                </c:pt>
                <c:pt idx="8">
                  <c:v>-1916.0752216673613</c:v>
                </c:pt>
                <c:pt idx="9">
                  <c:v>-1807.9447008137383</c:v>
                </c:pt>
                <c:pt idx="10">
                  <c:v>-1689.9294831995894</c:v>
                </c:pt>
                <c:pt idx="11">
                  <c:v>-1561.2748869265001</c:v>
                </c:pt>
                <c:pt idx="12">
                  <c:v>-1421.1694676598372</c:v>
                </c:pt>
                <c:pt idx="13">
                  <c:v>-1268.7407552112554</c:v>
                </c:pt>
                <c:pt idx="14">
                  <c:v>-1103.0506699378157</c:v>
                </c:pt>
                <c:pt idx="15">
                  <c:v>-923.09059491217113</c:v>
                </c:pt>
                <c:pt idx="16">
                  <c:v>-727.77607801248541</c:v>
                </c:pt>
                <c:pt idx="17">
                  <c:v>-515.94113613932223</c:v>
                </c:pt>
                <c:pt idx="18">
                  <c:v>-286.33213167954682</c:v>
                </c:pt>
                <c:pt idx="19">
                  <c:v>-37.601189093300945</c:v>
                </c:pt>
                <c:pt idx="20">
                  <c:v>231.70088291235061</c:v>
                </c:pt>
                <c:pt idx="21">
                  <c:v>523.1322007531744</c:v>
                </c:pt>
                <c:pt idx="22">
                  <c:v>838.36798679942422</c:v>
                </c:pt>
                <c:pt idx="23">
                  <c:v>1179.2093645857512</c:v>
                </c:pt>
                <c:pt idx="24">
                  <c:v>1547.5928145387024</c:v>
                </c:pt>
                <c:pt idx="25">
                  <c:v>1945.6003398261682</c:v>
                </c:pt>
                <c:pt idx="26">
                  <c:v>2375.4703956583853</c:v>
                </c:pt>
                <c:pt idx="27">
                  <c:v>2839.6096393751159</c:v>
                </c:pt>
                <c:pt idx="28">
                  <c:v>3340.6055629593975</c:v>
                </c:pt>
                <c:pt idx="29">
                  <c:v>3881.2400742474165</c:v>
                </c:pt>
                <c:pt idx="30">
                  <c:v>4464.5040980808271</c:v>
                </c:pt>
                <c:pt idx="31">
                  <c:v>5093.613273998405</c:v>
                </c:pt>
                <c:pt idx="32">
                  <c:v>5772.0248328162525</c:v>
                </c:pt>
                <c:pt idx="33">
                  <c:v>6503.4557406301765</c:v>
                </c:pt>
                <c:pt idx="34">
                  <c:v>7291.9022054226161</c:v>
                </c:pt>
                <c:pt idx="35">
                  <c:v>8141.6606486046439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Sheet1!$G$4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Sheet1!$E$8:$E$43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Sheet1!$M$8:$M$43</c:f>
              <c:numCache>
                <c:formatCode>0</c:formatCode>
                <c:ptCount val="36"/>
                <c:pt idx="0">
                  <c:v>-2500</c:v>
                </c:pt>
                <c:pt idx="1">
                  <c:v>-2483.4504103302875</c:v>
                </c:pt>
                <c:pt idx="2">
                  <c:v>-2464.2278772918476</c:v>
                </c:pt>
                <c:pt idx="3">
                  <c:v>-2442.1216544519057</c:v>
                </c:pt>
                <c:pt idx="4">
                  <c:v>-2416.9050984194796</c:v>
                </c:pt>
                <c:pt idx="5">
                  <c:v>-2388.3344745063509</c:v>
                </c:pt>
                <c:pt idx="6">
                  <c:v>-2356.1476726907108</c:v>
                </c:pt>
                <c:pt idx="7">
                  <c:v>-2320.0628271472815</c:v>
                </c:pt>
                <c:pt idx="8">
                  <c:v>-2279.7768321017957</c:v>
                </c:pt>
                <c:pt idx="9">
                  <c:v>-2234.9637462238611</c:v>
                </c:pt>
                <c:pt idx="10">
                  <c:v>-2185.2730771875058</c:v>
                </c:pt>
                <c:pt idx="11">
                  <c:v>-2130.3279374000749</c:v>
                </c:pt>
                <c:pt idx="12">
                  <c:v>-2069.7230612243011</c:v>
                </c:pt>
                <c:pt idx="13">
                  <c:v>-2003.0226732917708</c:v>
                </c:pt>
                <c:pt idx="14">
                  <c:v>-1929.7581967248536</c:v>
                </c:pt>
                <c:pt idx="15">
                  <c:v>-1849.4257892443229</c:v>
                </c:pt>
                <c:pt idx="16">
                  <c:v>-1761.4836942369975</c:v>
                </c:pt>
                <c:pt idx="17">
                  <c:v>-1665.3493928870312</c:v>
                </c:pt>
                <c:pt idx="18">
                  <c:v>-1560.3965424308651</c:v>
                </c:pt>
                <c:pt idx="19">
                  <c:v>-1445.9516844738798</c:v>
                </c:pt>
                <c:pt idx="20">
                  <c:v>-1321.2907061005444</c:v>
                </c:pt>
                <c:pt idx="21">
                  <c:v>-1185.6350352130294</c:v>
                </c:pt>
                <c:pt idx="22">
                  <c:v>-1038.1475501390319</c:v>
                </c:pt>
                <c:pt idx="23">
                  <c:v>-877.92818205063941</c:v>
                </c:pt>
                <c:pt idx="24">
                  <c:v>-704.00918712456814</c:v>
                </c:pt>
                <c:pt idx="25">
                  <c:v>-515.35006364159244</c:v>
                </c:pt>
                <c:pt idx="26">
                  <c:v>-310.83208736036659</c:v>
                </c:pt>
                <c:pt idx="27">
                  <c:v>-89.252436498327825</c:v>
                </c:pt>
                <c:pt idx="28">
                  <c:v>150.68212450051215</c:v>
                </c:pt>
                <c:pt idx="29">
                  <c:v>410.36203554566737</c:v>
                </c:pt>
                <c:pt idx="30">
                  <c:v>691.28224145132663</c:v>
                </c:pt>
                <c:pt idx="31">
                  <c:v>995.05004075699208</c:v>
                </c:pt>
                <c:pt idx="32">
                  <c:v>1323.3935239922203</c:v>
                </c:pt>
                <c:pt idx="33">
                  <c:v>1678.1706456522711</c:v>
                </c:pt>
                <c:pt idx="34">
                  <c:v>2061.3789774758511</c:v>
                </c:pt>
                <c:pt idx="35">
                  <c:v>2475.1661941902171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Sheet1!$H$4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Sheet1!$E$8:$E$43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Sheet1!$N$8:$N$43</c:f>
              <c:numCache>
                <c:formatCode>0</c:formatCode>
                <c:ptCount val="36"/>
                <c:pt idx="0">
                  <c:v>-2500</c:v>
                </c:pt>
                <c:pt idx="1">
                  <c:v>-2517.4999999999995</c:v>
                </c:pt>
                <c:pt idx="2">
                  <c:v>-2535.1224999999995</c:v>
                </c:pt>
                <c:pt idx="3">
                  <c:v>-2552.8683574999991</c:v>
                </c:pt>
                <c:pt idx="4">
                  <c:v>-2570.7384360024989</c:v>
                </c:pt>
                <c:pt idx="5">
                  <c:v>-2588.7336050545164</c:v>
                </c:pt>
                <c:pt idx="6">
                  <c:v>-2606.8547402898976</c:v>
                </c:pt>
                <c:pt idx="7">
                  <c:v>-2625.1027234719268</c:v>
                </c:pt>
                <c:pt idx="8">
                  <c:v>-2643.47844253623</c:v>
                </c:pt>
                <c:pt idx="9">
                  <c:v>-2661.9827916339832</c:v>
                </c:pt>
                <c:pt idx="10">
                  <c:v>-2680.6166711754208</c:v>
                </c:pt>
                <c:pt idx="11">
                  <c:v>-2699.3809878736483</c:v>
                </c:pt>
                <c:pt idx="12">
                  <c:v>-2718.2766547887636</c:v>
                </c:pt>
                <c:pt idx="13">
                  <c:v>-2737.3045913722844</c:v>
                </c:pt>
                <c:pt idx="14">
                  <c:v>-2756.4657235118902</c:v>
                </c:pt>
                <c:pt idx="15">
                  <c:v>-2775.7609835764733</c:v>
                </c:pt>
                <c:pt idx="16">
                  <c:v>-2795.1913104615082</c:v>
                </c:pt>
                <c:pt idx="17">
                  <c:v>-2814.7576496347383</c:v>
                </c:pt>
                <c:pt idx="18">
                  <c:v>-2834.4609531821811</c:v>
                </c:pt>
                <c:pt idx="19">
                  <c:v>-2854.302179854456</c:v>
                </c:pt>
                <c:pt idx="20">
                  <c:v>-2874.2822951134367</c:v>
                </c:pt>
                <c:pt idx="21">
                  <c:v>-2894.4022711792304</c:v>
                </c:pt>
                <c:pt idx="22">
                  <c:v>-2914.6630870774848</c:v>
                </c:pt>
                <c:pt idx="23">
                  <c:v>-2935.0657286870269</c:v>
                </c:pt>
                <c:pt idx="24">
                  <c:v>-2955.6111887878355</c:v>
                </c:pt>
                <c:pt idx="25">
                  <c:v>-2976.3004671093499</c:v>
                </c:pt>
                <c:pt idx="26">
                  <c:v>-2997.1345703791153</c:v>
                </c:pt>
                <c:pt idx="27">
                  <c:v>-3018.1145123717688</c:v>
                </c:pt>
                <c:pt idx="28">
                  <c:v>-3039.2413139583709</c:v>
                </c:pt>
                <c:pt idx="29">
                  <c:v>-3060.516003156079</c:v>
                </c:pt>
                <c:pt idx="30">
                  <c:v>-3081.9396151781712</c:v>
                </c:pt>
                <c:pt idx="31">
                  <c:v>-3103.5131924844181</c:v>
                </c:pt>
                <c:pt idx="32">
                  <c:v>-3125.2377848318088</c:v>
                </c:pt>
                <c:pt idx="33">
                  <c:v>-3147.1144493256311</c:v>
                </c:pt>
                <c:pt idx="34">
                  <c:v>-3169.1442504709103</c:v>
                </c:pt>
                <c:pt idx="35">
                  <c:v>-3191.3282602242061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690488"/>
        <c:axId val="505687352"/>
      </c:scatterChart>
      <c:valAx>
        <c:axId val="50569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年数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5687352"/>
        <c:crossesAt val="-4000"/>
        <c:crossBetween val="midCat"/>
      </c:valAx>
      <c:valAx>
        <c:axId val="50568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総資産 </a:t>
                </a:r>
                <a:r>
                  <a:rPr lang="en-US"/>
                  <a:t>[</a:t>
                </a:r>
                <a:r>
                  <a:rPr lang="ja-JP"/>
                  <a:t>万円</a:t>
                </a:r>
                <a:r>
                  <a:rPr lang="en-US"/>
                  <a:t>]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56904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8072491556602397"/>
          <c:y val="0.17793746873717872"/>
          <c:w val="9.6283737091578017E-2"/>
          <c:h val="0.164467450134043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</xdr:row>
      <xdr:rowOff>142874</xdr:rowOff>
    </xdr:from>
    <xdr:to>
      <xdr:col>14</xdr:col>
      <xdr:colOff>247650</xdr:colOff>
      <xdr:row>27</xdr:row>
      <xdr:rowOff>190499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8</xdr:row>
      <xdr:rowOff>66675</xdr:rowOff>
    </xdr:from>
    <xdr:ext cx="1008418" cy="275717"/>
    <xdr:sp macro="" textlink="">
      <xdr:nvSpPr>
        <xdr:cNvPr id="11" name="テキスト ボックス 10"/>
        <xdr:cNvSpPr txBox="1"/>
      </xdr:nvSpPr>
      <xdr:spPr>
        <a:xfrm>
          <a:off x="4914900" y="1666875"/>
          <a:ext cx="1008418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頭金額 </a:t>
          </a:r>
          <a:r>
            <a:rPr kumimoji="1" lang="en-US" altLang="ja-JP" sz="1100" b="1"/>
            <a:t>[</a:t>
          </a:r>
          <a:r>
            <a:rPr kumimoji="1" lang="ja-JP" altLang="en-US" sz="1100" b="1"/>
            <a:t>万円</a:t>
          </a:r>
          <a:r>
            <a:rPr kumimoji="1" lang="en-US" altLang="ja-JP" sz="1100" b="1"/>
            <a:t>]</a:t>
          </a:r>
          <a:endParaRPr kumimoji="1" lang="ja-JP" alt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workbookViewId="0">
      <selection activeCell="B14" sqref="B14"/>
    </sheetView>
  </sheetViews>
  <sheetFormatPr defaultRowHeight="15.75" x14ac:dyDescent="0.15"/>
  <cols>
    <col min="1" max="1" width="9" style="1"/>
    <col min="2" max="3" width="14.25" style="1" customWidth="1"/>
    <col min="4" max="16384" width="9" style="1"/>
  </cols>
  <sheetData>
    <row r="1" spans="1:18" x14ac:dyDescent="0.15">
      <c r="B1" s="1" t="s">
        <v>11</v>
      </c>
    </row>
    <row r="2" spans="1:18" x14ac:dyDescent="0.15">
      <c r="B2" s="2" t="s">
        <v>6</v>
      </c>
      <c r="C2" s="2" t="s">
        <v>5</v>
      </c>
    </row>
    <row r="3" spans="1:18" x14ac:dyDescent="0.15">
      <c r="B3" s="9">
        <v>1.0069999999999999</v>
      </c>
      <c r="C3" s="3">
        <f>159^(1/70)</f>
        <v>1.075099179339424</v>
      </c>
    </row>
    <row r="4" spans="1:18" x14ac:dyDescent="0.15">
      <c r="B4" s="2" t="s">
        <v>0</v>
      </c>
      <c r="C4" s="9">
        <v>3500</v>
      </c>
      <c r="D4" s="2" t="s">
        <v>10</v>
      </c>
      <c r="E4" s="4" t="s">
        <v>1</v>
      </c>
      <c r="F4" s="6">
        <v>0</v>
      </c>
      <c r="G4" s="6">
        <f>C5/2</f>
        <v>500</v>
      </c>
      <c r="H4" s="6">
        <f>C5</f>
        <v>1000</v>
      </c>
      <c r="I4" s="6">
        <f>F4</f>
        <v>0</v>
      </c>
      <c r="J4" s="6">
        <f t="shared" ref="J4:K4" si="0">G4</f>
        <v>500</v>
      </c>
      <c r="K4" s="6">
        <f t="shared" si="0"/>
        <v>1000</v>
      </c>
      <c r="L4" s="6">
        <f>I4</f>
        <v>0</v>
      </c>
      <c r="M4" s="6">
        <f t="shared" ref="M4" si="1">J4</f>
        <v>500</v>
      </c>
      <c r="N4" s="6">
        <f t="shared" ref="N4" si="2">K4</f>
        <v>1000</v>
      </c>
    </row>
    <row r="5" spans="1:18" x14ac:dyDescent="0.15">
      <c r="B5" s="2" t="s">
        <v>4</v>
      </c>
      <c r="C5" s="9">
        <v>1000</v>
      </c>
      <c r="D5" s="2" t="s">
        <v>10</v>
      </c>
      <c r="E5" s="4" t="s">
        <v>3</v>
      </c>
      <c r="F5" s="4">
        <f>$C$4-F4</f>
        <v>3500</v>
      </c>
      <c r="G5" s="4">
        <f t="shared" ref="G5:H5" si="3">$C$4-G4</f>
        <v>3000</v>
      </c>
      <c r="H5" s="4">
        <f t="shared" si="3"/>
        <v>2500</v>
      </c>
      <c r="I5" s="4">
        <f>$C$4-I4</f>
        <v>3500</v>
      </c>
      <c r="J5" s="4">
        <f t="shared" ref="J5" si="4">$C$4-J4</f>
        <v>3000</v>
      </c>
      <c r="K5" s="4">
        <f t="shared" ref="K5" si="5">$C$4-K4</f>
        <v>2500</v>
      </c>
      <c r="L5" s="5"/>
      <c r="M5" s="5"/>
      <c r="N5" s="5"/>
    </row>
    <row r="6" spans="1:18" x14ac:dyDescent="0.15">
      <c r="E6" s="4" t="s">
        <v>4</v>
      </c>
      <c r="F6" s="4">
        <f>$C$5-F4</f>
        <v>1000</v>
      </c>
      <c r="G6" s="4">
        <f t="shared" ref="G6:H6" si="6">$C$5-G4</f>
        <v>500</v>
      </c>
      <c r="H6" s="4">
        <f t="shared" si="6"/>
        <v>0</v>
      </c>
      <c r="I6" s="4">
        <f>$C$5-I4</f>
        <v>1000</v>
      </c>
      <c r="J6" s="4">
        <f t="shared" ref="J6:K6" si="7">$C$5-J4</f>
        <v>500</v>
      </c>
      <c r="K6" s="4">
        <f t="shared" si="7"/>
        <v>0</v>
      </c>
      <c r="L6" s="5"/>
      <c r="M6" s="5"/>
      <c r="N6" s="5"/>
    </row>
    <row r="7" spans="1:18" x14ac:dyDescent="0.15">
      <c r="A7" s="6"/>
      <c r="B7" s="6"/>
      <c r="C7" s="6"/>
      <c r="D7" s="6"/>
      <c r="E7" s="6" t="s">
        <v>7</v>
      </c>
      <c r="F7" s="7" t="s">
        <v>8</v>
      </c>
      <c r="G7" s="7"/>
      <c r="H7" s="7"/>
      <c r="I7" s="7" t="s">
        <v>2</v>
      </c>
      <c r="J7" s="7"/>
      <c r="K7" s="7"/>
      <c r="L7" s="7" t="s">
        <v>9</v>
      </c>
      <c r="M7" s="7"/>
      <c r="N7" s="7"/>
      <c r="O7" s="6"/>
      <c r="P7" s="6"/>
      <c r="Q7" s="6"/>
      <c r="R7" s="6"/>
    </row>
    <row r="8" spans="1:18" x14ac:dyDescent="0.15">
      <c r="A8" s="6"/>
      <c r="B8" s="6"/>
      <c r="C8" s="6"/>
      <c r="D8" s="6"/>
      <c r="E8" s="6">
        <v>0</v>
      </c>
      <c r="F8" s="6">
        <f>F6</f>
        <v>1000</v>
      </c>
      <c r="G8" s="6">
        <f t="shared" ref="G8:H8" si="8">G6</f>
        <v>500</v>
      </c>
      <c r="H8" s="6">
        <f t="shared" si="8"/>
        <v>0</v>
      </c>
      <c r="I8" s="6">
        <f>I5</f>
        <v>3500</v>
      </c>
      <c r="J8" s="6">
        <f t="shared" ref="J8:K8" si="9">J5</f>
        <v>3000</v>
      </c>
      <c r="K8" s="6">
        <f t="shared" si="9"/>
        <v>2500</v>
      </c>
      <c r="L8" s="8">
        <f>F8-I8</f>
        <v>-2500</v>
      </c>
      <c r="M8" s="8">
        <f t="shared" ref="M8" si="10">G8-J8</f>
        <v>-2500</v>
      </c>
      <c r="N8" s="8">
        <f t="shared" ref="N8" si="11">H8-K8</f>
        <v>-2500</v>
      </c>
      <c r="O8" s="6"/>
      <c r="P8" s="6"/>
      <c r="Q8" s="6"/>
      <c r="R8" s="6"/>
    </row>
    <row r="9" spans="1:18" x14ac:dyDescent="0.15">
      <c r="A9" s="6"/>
      <c r="B9" s="6"/>
      <c r="C9" s="6"/>
      <c r="D9" s="6"/>
      <c r="E9" s="6">
        <v>1</v>
      </c>
      <c r="F9" s="8">
        <f>F6*$C$3</f>
        <v>1075.0991793394239</v>
      </c>
      <c r="G9" s="8">
        <f t="shared" ref="G9:H9" si="12">G6*$C$3</f>
        <v>537.54958966971196</v>
      </c>
      <c r="H9" s="6">
        <f t="shared" si="12"/>
        <v>0</v>
      </c>
      <c r="I9" s="8">
        <f>$F$5*$B$3</f>
        <v>3524.4999999999995</v>
      </c>
      <c r="J9" s="8">
        <f>$G$5*$B$3</f>
        <v>3020.9999999999995</v>
      </c>
      <c r="K9" s="8">
        <f>$H$5*$B$3</f>
        <v>2517.4999999999995</v>
      </c>
      <c r="L9" s="8">
        <f>F9-I9</f>
        <v>-2449.4008206605758</v>
      </c>
      <c r="M9" s="8">
        <f t="shared" ref="M9:N9" si="13">G9-J9</f>
        <v>-2483.4504103302875</v>
      </c>
      <c r="N9" s="8">
        <f t="shared" si="13"/>
        <v>-2517.4999999999995</v>
      </c>
      <c r="O9" s="6"/>
      <c r="P9" s="6"/>
      <c r="Q9" s="6"/>
      <c r="R9" s="6"/>
    </row>
    <row r="10" spans="1:18" x14ac:dyDescent="0.15">
      <c r="A10" s="6"/>
      <c r="B10" s="6"/>
      <c r="C10" s="6"/>
      <c r="D10" s="6"/>
      <c r="E10" s="6">
        <v>2</v>
      </c>
      <c r="F10" s="8">
        <f>F9*$C$3</f>
        <v>1155.8382454163029</v>
      </c>
      <c r="G10" s="8">
        <f t="shared" ref="G10:H10" si="14">G9*$C$3</f>
        <v>577.91912270815146</v>
      </c>
      <c r="H10" s="6">
        <f t="shared" si="14"/>
        <v>0</v>
      </c>
      <c r="I10" s="8">
        <f>I9*$B$3</f>
        <v>3549.171499999999</v>
      </c>
      <c r="J10" s="8">
        <f t="shared" ref="J10:K10" si="15">J9*$B$3</f>
        <v>3042.146999999999</v>
      </c>
      <c r="K10" s="8">
        <f t="shared" si="15"/>
        <v>2535.1224999999995</v>
      </c>
      <c r="L10" s="8">
        <f t="shared" ref="L10:L43" si="16">F10-I10</f>
        <v>-2393.3332545836961</v>
      </c>
      <c r="M10" s="8">
        <f t="shared" ref="M10:M43" si="17">G10-J10</f>
        <v>-2464.2278772918476</v>
      </c>
      <c r="N10" s="8">
        <f t="shared" ref="N10:N43" si="18">H10-K10</f>
        <v>-2535.1224999999995</v>
      </c>
      <c r="O10" s="6"/>
      <c r="P10" s="6"/>
      <c r="Q10" s="6"/>
      <c r="R10" s="6"/>
    </row>
    <row r="11" spans="1:18" x14ac:dyDescent="0.15">
      <c r="A11" s="6"/>
      <c r="B11" s="6"/>
      <c r="C11" s="6"/>
      <c r="D11" s="6"/>
      <c r="E11" s="6">
        <v>3</v>
      </c>
      <c r="F11" s="8">
        <f t="shared" ref="F11:F25" si="19">F10*$C$3</f>
        <v>1242.6407490961869</v>
      </c>
      <c r="G11" s="8">
        <f t="shared" ref="G11:G25" si="20">G10*$C$3</f>
        <v>621.32037454809347</v>
      </c>
      <c r="H11" s="6">
        <f t="shared" ref="H11:H25" si="21">H10*$C$3</f>
        <v>0</v>
      </c>
      <c r="I11" s="8">
        <f t="shared" ref="I11:I43" si="22">I10*$B$3</f>
        <v>3574.0157004999987</v>
      </c>
      <c r="J11" s="8">
        <f t="shared" ref="J11:J43" si="23">J10*$B$3</f>
        <v>3063.4420289999989</v>
      </c>
      <c r="K11" s="8">
        <f t="shared" ref="K11:K43" si="24">K10*$B$3</f>
        <v>2552.8683574999991</v>
      </c>
      <c r="L11" s="8">
        <f t="shared" si="16"/>
        <v>-2331.3749514038118</v>
      </c>
      <c r="M11" s="8">
        <f t="shared" si="17"/>
        <v>-2442.1216544519057</v>
      </c>
      <c r="N11" s="8">
        <f t="shared" si="18"/>
        <v>-2552.8683574999991</v>
      </c>
      <c r="O11" s="6"/>
      <c r="P11" s="6"/>
      <c r="Q11" s="6"/>
      <c r="R11" s="6"/>
    </row>
    <row r="12" spans="1:18" x14ac:dyDescent="0.15">
      <c r="A12" s="6"/>
      <c r="B12" s="6"/>
      <c r="C12" s="6"/>
      <c r="D12" s="6"/>
      <c r="E12" s="6">
        <v>4</v>
      </c>
      <c r="F12" s="8">
        <f t="shared" si="19"/>
        <v>1335.9620495670376</v>
      </c>
      <c r="G12" s="8">
        <f t="shared" si="20"/>
        <v>667.98102478351882</v>
      </c>
      <c r="H12" s="6">
        <f t="shared" si="21"/>
        <v>0</v>
      </c>
      <c r="I12" s="8">
        <f t="shared" si="22"/>
        <v>3599.0338104034981</v>
      </c>
      <c r="J12" s="8">
        <f t="shared" si="23"/>
        <v>3084.8861232029985</v>
      </c>
      <c r="K12" s="8">
        <f t="shared" si="24"/>
        <v>2570.7384360024989</v>
      </c>
      <c r="L12" s="8">
        <f t="shared" si="16"/>
        <v>-2263.0717608364603</v>
      </c>
      <c r="M12" s="8">
        <f t="shared" si="17"/>
        <v>-2416.9050984194796</v>
      </c>
      <c r="N12" s="8">
        <f t="shared" si="18"/>
        <v>-2570.7384360024989</v>
      </c>
      <c r="O12" s="6"/>
      <c r="P12" s="6"/>
      <c r="Q12" s="6"/>
      <c r="R12" s="6"/>
    </row>
    <row r="13" spans="1:18" x14ac:dyDescent="0.15">
      <c r="A13" s="6"/>
      <c r="B13" s="6"/>
      <c r="C13" s="6"/>
      <c r="D13" s="6"/>
      <c r="E13" s="6">
        <v>5</v>
      </c>
      <c r="F13" s="8">
        <f t="shared" si="19"/>
        <v>1436.2917031181371</v>
      </c>
      <c r="G13" s="8">
        <f t="shared" si="20"/>
        <v>718.14585155906855</v>
      </c>
      <c r="H13" s="6">
        <f t="shared" si="21"/>
        <v>0</v>
      </c>
      <c r="I13" s="8">
        <f t="shared" si="22"/>
        <v>3624.2270470763224</v>
      </c>
      <c r="J13" s="8">
        <f t="shared" si="23"/>
        <v>3106.4803260654194</v>
      </c>
      <c r="K13" s="8">
        <f t="shared" si="24"/>
        <v>2588.7336050545164</v>
      </c>
      <c r="L13" s="8">
        <f t="shared" si="16"/>
        <v>-2187.9353439581855</v>
      </c>
      <c r="M13" s="8">
        <f t="shared" si="17"/>
        <v>-2388.3344745063509</v>
      </c>
      <c r="N13" s="8">
        <f t="shared" si="18"/>
        <v>-2588.7336050545164</v>
      </c>
      <c r="O13" s="6"/>
      <c r="P13" s="6"/>
      <c r="Q13" s="6"/>
      <c r="R13" s="6"/>
    </row>
    <row r="14" spans="1:18" x14ac:dyDescent="0.15">
      <c r="A14" s="6"/>
      <c r="B14" s="6"/>
      <c r="C14" s="6"/>
      <c r="D14" s="6"/>
      <c r="E14" s="6">
        <v>6</v>
      </c>
      <c r="F14" s="8">
        <f t="shared" si="19"/>
        <v>1544.1560313143327</v>
      </c>
      <c r="G14" s="8">
        <f t="shared" si="20"/>
        <v>772.07801565716636</v>
      </c>
      <c r="H14" s="6">
        <f t="shared" si="21"/>
        <v>0</v>
      </c>
      <c r="I14" s="8">
        <f t="shared" si="22"/>
        <v>3649.5966364058563</v>
      </c>
      <c r="J14" s="8">
        <f t="shared" si="23"/>
        <v>3128.2256883478772</v>
      </c>
      <c r="K14" s="8">
        <f t="shared" si="24"/>
        <v>2606.8547402898976</v>
      </c>
      <c r="L14" s="8">
        <f t="shared" si="16"/>
        <v>-2105.4406050915236</v>
      </c>
      <c r="M14" s="8">
        <f t="shared" si="17"/>
        <v>-2356.1476726907108</v>
      </c>
      <c r="N14" s="8">
        <f t="shared" si="18"/>
        <v>-2606.8547402898976</v>
      </c>
      <c r="O14" s="6"/>
      <c r="P14" s="6"/>
      <c r="Q14" s="6"/>
      <c r="R14" s="6"/>
    </row>
    <row r="15" spans="1:18" x14ac:dyDescent="0.15">
      <c r="A15" s="6"/>
      <c r="B15" s="6"/>
      <c r="C15" s="6"/>
      <c r="D15" s="6"/>
      <c r="E15" s="6">
        <v>7</v>
      </c>
      <c r="F15" s="8">
        <f t="shared" si="19"/>
        <v>1660.1208820380609</v>
      </c>
      <c r="G15" s="8">
        <f t="shared" si="20"/>
        <v>830.06044101903046</v>
      </c>
      <c r="H15" s="6">
        <f t="shared" si="21"/>
        <v>0</v>
      </c>
      <c r="I15" s="8">
        <f t="shared" si="22"/>
        <v>3675.1438128606969</v>
      </c>
      <c r="J15" s="8">
        <f t="shared" si="23"/>
        <v>3150.1232681663118</v>
      </c>
      <c r="K15" s="8">
        <f t="shared" si="24"/>
        <v>2625.1027234719268</v>
      </c>
      <c r="L15" s="8">
        <f t="shared" si="16"/>
        <v>-2015.022930822636</v>
      </c>
      <c r="M15" s="8">
        <f t="shared" si="17"/>
        <v>-2320.0628271472815</v>
      </c>
      <c r="N15" s="8">
        <f t="shared" si="18"/>
        <v>-2625.1027234719268</v>
      </c>
      <c r="O15" s="6"/>
      <c r="P15" s="6"/>
      <c r="Q15" s="6"/>
      <c r="R15" s="6"/>
    </row>
    <row r="16" spans="1:18" x14ac:dyDescent="0.15">
      <c r="A16" s="6"/>
      <c r="B16" s="6"/>
      <c r="C16" s="6"/>
      <c r="D16" s="6"/>
      <c r="E16" s="6">
        <v>8</v>
      </c>
      <c r="F16" s="8">
        <f t="shared" si="19"/>
        <v>1784.79459788336</v>
      </c>
      <c r="G16" s="8">
        <f t="shared" si="20"/>
        <v>892.39729894167999</v>
      </c>
      <c r="H16" s="6">
        <f t="shared" si="21"/>
        <v>0</v>
      </c>
      <c r="I16" s="8">
        <f t="shared" si="22"/>
        <v>3700.8698195507213</v>
      </c>
      <c r="J16" s="8">
        <f t="shared" si="23"/>
        <v>3172.1741310434759</v>
      </c>
      <c r="K16" s="8">
        <f t="shared" si="24"/>
        <v>2643.47844253623</v>
      </c>
      <c r="L16" s="8">
        <f t="shared" si="16"/>
        <v>-1916.0752216673613</v>
      </c>
      <c r="M16" s="8">
        <f t="shared" si="17"/>
        <v>-2279.7768321017957</v>
      </c>
      <c r="N16" s="8">
        <f t="shared" si="18"/>
        <v>-2643.47844253623</v>
      </c>
      <c r="O16" s="6"/>
      <c r="P16" s="6"/>
      <c r="Q16" s="6"/>
      <c r="R16" s="6"/>
    </row>
    <row r="17" spans="1:18" x14ac:dyDescent="0.15">
      <c r="A17" s="6"/>
      <c r="B17" s="6"/>
      <c r="C17" s="6"/>
      <c r="D17" s="6"/>
      <c r="E17" s="6">
        <v>9</v>
      </c>
      <c r="F17" s="8">
        <f t="shared" si="19"/>
        <v>1918.8312074738376</v>
      </c>
      <c r="G17" s="8">
        <f t="shared" si="20"/>
        <v>959.4156037369188</v>
      </c>
      <c r="H17" s="6">
        <f t="shared" si="21"/>
        <v>0</v>
      </c>
      <c r="I17" s="8">
        <f t="shared" si="22"/>
        <v>3726.7759082875759</v>
      </c>
      <c r="J17" s="8">
        <f t="shared" si="23"/>
        <v>3194.37934996078</v>
      </c>
      <c r="K17" s="8">
        <f t="shared" si="24"/>
        <v>2661.9827916339832</v>
      </c>
      <c r="L17" s="8">
        <f t="shared" si="16"/>
        <v>-1807.9447008137383</v>
      </c>
      <c r="M17" s="8">
        <f t="shared" si="17"/>
        <v>-2234.9637462238611</v>
      </c>
      <c r="N17" s="8">
        <f t="shared" si="18"/>
        <v>-2661.9827916339832</v>
      </c>
      <c r="O17" s="6"/>
      <c r="P17" s="6"/>
      <c r="Q17" s="6"/>
      <c r="R17" s="6"/>
    </row>
    <row r="18" spans="1:18" x14ac:dyDescent="0.15">
      <c r="A18" s="6"/>
      <c r="B18" s="6"/>
      <c r="C18" s="6"/>
      <c r="D18" s="6"/>
      <c r="E18" s="6">
        <v>10</v>
      </c>
      <c r="F18" s="8">
        <f t="shared" si="19"/>
        <v>2062.933856445999</v>
      </c>
      <c r="G18" s="8">
        <f t="shared" si="20"/>
        <v>1031.4669282229995</v>
      </c>
      <c r="H18" s="6">
        <f t="shared" si="21"/>
        <v>0</v>
      </c>
      <c r="I18" s="8">
        <f t="shared" si="22"/>
        <v>3752.8633396455884</v>
      </c>
      <c r="J18" s="8">
        <f t="shared" si="23"/>
        <v>3216.7400054105051</v>
      </c>
      <c r="K18" s="8">
        <f t="shared" si="24"/>
        <v>2680.6166711754208</v>
      </c>
      <c r="L18" s="8">
        <f t="shared" si="16"/>
        <v>-1689.9294831995894</v>
      </c>
      <c r="M18" s="8">
        <f t="shared" si="17"/>
        <v>-2185.2730771875058</v>
      </c>
      <c r="N18" s="8">
        <f t="shared" si="18"/>
        <v>-2680.6166711754208</v>
      </c>
      <c r="O18" s="6"/>
      <c r="P18" s="6"/>
      <c r="Q18" s="6"/>
      <c r="R18" s="6"/>
    </row>
    <row r="19" spans="1:18" x14ac:dyDescent="0.15">
      <c r="A19" s="6"/>
      <c r="B19" s="6"/>
      <c r="C19" s="6"/>
      <c r="D19" s="6"/>
      <c r="E19" s="6">
        <v>11</v>
      </c>
      <c r="F19" s="8">
        <f t="shared" si="19"/>
        <v>2217.8584960966068</v>
      </c>
      <c r="G19" s="8">
        <f t="shared" si="20"/>
        <v>1108.9292480483034</v>
      </c>
      <c r="H19" s="6">
        <f t="shared" si="21"/>
        <v>0</v>
      </c>
      <c r="I19" s="8">
        <f t="shared" si="22"/>
        <v>3779.1333830231069</v>
      </c>
      <c r="J19" s="8">
        <f t="shared" si="23"/>
        <v>3239.2571854483781</v>
      </c>
      <c r="K19" s="8">
        <f t="shared" si="24"/>
        <v>2699.3809878736483</v>
      </c>
      <c r="L19" s="8">
        <f t="shared" si="16"/>
        <v>-1561.2748869265001</v>
      </c>
      <c r="M19" s="8">
        <f t="shared" si="17"/>
        <v>-2130.3279374000749</v>
      </c>
      <c r="N19" s="8">
        <f t="shared" si="18"/>
        <v>-2699.3809878736483</v>
      </c>
      <c r="O19" s="6"/>
      <c r="P19" s="6"/>
      <c r="Q19" s="6"/>
      <c r="R19" s="6"/>
    </row>
    <row r="20" spans="1:18" x14ac:dyDescent="0.15">
      <c r="A20" s="6"/>
      <c r="B20" s="6"/>
      <c r="C20" s="6"/>
      <c r="D20" s="6"/>
      <c r="E20" s="6">
        <v>12</v>
      </c>
      <c r="F20" s="8">
        <f t="shared" si="19"/>
        <v>2384.417849044431</v>
      </c>
      <c r="G20" s="8">
        <f t="shared" si="20"/>
        <v>1192.2089245222155</v>
      </c>
      <c r="H20" s="6">
        <f t="shared" si="21"/>
        <v>0</v>
      </c>
      <c r="I20" s="8">
        <f t="shared" si="22"/>
        <v>3805.5873167042682</v>
      </c>
      <c r="J20" s="8">
        <f t="shared" si="23"/>
        <v>3261.9319857465166</v>
      </c>
      <c r="K20" s="8">
        <f t="shared" si="24"/>
        <v>2718.2766547887636</v>
      </c>
      <c r="L20" s="8">
        <f t="shared" si="16"/>
        <v>-1421.1694676598372</v>
      </c>
      <c r="M20" s="8">
        <f t="shared" si="17"/>
        <v>-2069.7230612243011</v>
      </c>
      <c r="N20" s="8">
        <f t="shared" si="18"/>
        <v>-2718.2766547887636</v>
      </c>
      <c r="O20" s="6"/>
      <c r="P20" s="6"/>
      <c r="Q20" s="6"/>
      <c r="R20" s="6"/>
    </row>
    <row r="21" spans="1:18" x14ac:dyDescent="0.15">
      <c r="A21" s="6"/>
      <c r="B21" s="6"/>
      <c r="C21" s="6"/>
      <c r="D21" s="6"/>
      <c r="E21" s="6">
        <v>13</v>
      </c>
      <c r="F21" s="8">
        <f t="shared" si="19"/>
        <v>2563.4856727099423</v>
      </c>
      <c r="G21" s="8">
        <f t="shared" si="20"/>
        <v>1281.7428363549711</v>
      </c>
      <c r="H21" s="6">
        <f t="shared" si="21"/>
        <v>0</v>
      </c>
      <c r="I21" s="8">
        <f t="shared" si="22"/>
        <v>3832.2264279211977</v>
      </c>
      <c r="J21" s="8">
        <f t="shared" si="23"/>
        <v>3284.765509646742</v>
      </c>
      <c r="K21" s="8">
        <f t="shared" si="24"/>
        <v>2737.3045913722844</v>
      </c>
      <c r="L21" s="8">
        <f t="shared" si="16"/>
        <v>-1268.7407552112554</v>
      </c>
      <c r="M21" s="8">
        <f t="shared" si="17"/>
        <v>-2003.0226732917708</v>
      </c>
      <c r="N21" s="8">
        <f t="shared" si="18"/>
        <v>-2737.3045913722844</v>
      </c>
      <c r="O21" s="6"/>
      <c r="P21" s="6"/>
      <c r="Q21" s="6"/>
      <c r="R21" s="6"/>
    </row>
    <row r="22" spans="1:18" x14ac:dyDescent="0.15">
      <c r="A22" s="6"/>
      <c r="B22" s="6"/>
      <c r="C22" s="6"/>
      <c r="D22" s="6"/>
      <c r="E22" s="6">
        <v>14</v>
      </c>
      <c r="F22" s="8">
        <f t="shared" si="19"/>
        <v>2756.0013429788301</v>
      </c>
      <c r="G22" s="8">
        <f t="shared" si="20"/>
        <v>1378.000671489415</v>
      </c>
      <c r="H22" s="6">
        <f t="shared" si="21"/>
        <v>0</v>
      </c>
      <c r="I22" s="8">
        <f t="shared" si="22"/>
        <v>3859.0520129166457</v>
      </c>
      <c r="J22" s="8">
        <f t="shared" si="23"/>
        <v>3307.7588682142687</v>
      </c>
      <c r="K22" s="8">
        <f t="shared" si="24"/>
        <v>2756.4657235118902</v>
      </c>
      <c r="L22" s="8">
        <f t="shared" si="16"/>
        <v>-1103.0506699378157</v>
      </c>
      <c r="M22" s="8">
        <f t="shared" si="17"/>
        <v>-1929.7581967248536</v>
      </c>
      <c r="N22" s="8">
        <f t="shared" si="18"/>
        <v>-2756.4657235118902</v>
      </c>
      <c r="O22" s="6"/>
      <c r="P22" s="6"/>
      <c r="Q22" s="6"/>
      <c r="R22" s="6"/>
    </row>
    <row r="23" spans="1:18" x14ac:dyDescent="0.15">
      <c r="A23" s="6"/>
      <c r="B23" s="6"/>
      <c r="C23" s="6"/>
      <c r="D23" s="6"/>
      <c r="E23" s="6">
        <v>15</v>
      </c>
      <c r="F23" s="8">
        <f t="shared" si="19"/>
        <v>2962.9747820948905</v>
      </c>
      <c r="G23" s="8">
        <f t="shared" si="20"/>
        <v>1481.4873910474453</v>
      </c>
      <c r="H23" s="6">
        <f t="shared" si="21"/>
        <v>0</v>
      </c>
      <c r="I23" s="8">
        <f t="shared" si="22"/>
        <v>3886.0653770070617</v>
      </c>
      <c r="J23" s="8">
        <f t="shared" si="23"/>
        <v>3330.9131802917682</v>
      </c>
      <c r="K23" s="8">
        <f t="shared" si="24"/>
        <v>2775.7609835764733</v>
      </c>
      <c r="L23" s="8">
        <f t="shared" si="16"/>
        <v>-923.09059491217113</v>
      </c>
      <c r="M23" s="8">
        <f t="shared" si="17"/>
        <v>-1849.4257892443229</v>
      </c>
      <c r="N23" s="8">
        <f t="shared" si="18"/>
        <v>-2775.7609835764733</v>
      </c>
      <c r="O23" s="6"/>
      <c r="P23" s="6"/>
      <c r="Q23" s="6"/>
      <c r="R23" s="6"/>
    </row>
    <row r="24" spans="1:18" x14ac:dyDescent="0.15">
      <c r="A24" s="6"/>
      <c r="B24" s="6"/>
      <c r="C24" s="6"/>
      <c r="D24" s="6"/>
      <c r="E24" s="6">
        <v>16</v>
      </c>
      <c r="F24" s="8">
        <f t="shared" si="19"/>
        <v>3185.4917566336253</v>
      </c>
      <c r="G24" s="8">
        <f t="shared" si="20"/>
        <v>1592.7458783168127</v>
      </c>
      <c r="H24" s="6">
        <f t="shared" si="21"/>
        <v>0</v>
      </c>
      <c r="I24" s="8">
        <f t="shared" si="22"/>
        <v>3913.2678346461107</v>
      </c>
      <c r="J24" s="8">
        <f t="shared" si="23"/>
        <v>3354.2295725538102</v>
      </c>
      <c r="K24" s="8">
        <f t="shared" si="24"/>
        <v>2795.1913104615082</v>
      </c>
      <c r="L24" s="8">
        <f t="shared" si="16"/>
        <v>-727.77607801248541</v>
      </c>
      <c r="M24" s="8">
        <f t="shared" si="17"/>
        <v>-1761.4836942369975</v>
      </c>
      <c r="N24" s="8">
        <f t="shared" si="18"/>
        <v>-2795.1913104615082</v>
      </c>
      <c r="O24" s="6"/>
      <c r="P24" s="6"/>
      <c r="Q24" s="6"/>
      <c r="R24" s="6"/>
    </row>
    <row r="25" spans="1:18" x14ac:dyDescent="0.15">
      <c r="A25" s="6"/>
      <c r="B25" s="6"/>
      <c r="C25" s="6"/>
      <c r="D25" s="6"/>
      <c r="E25" s="6">
        <v>17</v>
      </c>
      <c r="F25" s="8">
        <f t="shared" si="19"/>
        <v>3424.7195733493108</v>
      </c>
      <c r="G25" s="8">
        <f t="shared" si="20"/>
        <v>1712.3597866746554</v>
      </c>
      <c r="H25" s="6">
        <f t="shared" si="21"/>
        <v>0</v>
      </c>
      <c r="I25" s="8">
        <f t="shared" si="22"/>
        <v>3940.6607094886331</v>
      </c>
      <c r="J25" s="8">
        <f t="shared" si="23"/>
        <v>3377.7091795616866</v>
      </c>
      <c r="K25" s="8">
        <f t="shared" si="24"/>
        <v>2814.7576496347383</v>
      </c>
      <c r="L25" s="8">
        <f t="shared" si="16"/>
        <v>-515.94113613932223</v>
      </c>
      <c r="M25" s="8">
        <f t="shared" si="17"/>
        <v>-1665.3493928870312</v>
      </c>
      <c r="N25" s="8">
        <f t="shared" si="18"/>
        <v>-2814.7576496347383</v>
      </c>
      <c r="O25" s="6"/>
      <c r="P25" s="6"/>
      <c r="Q25" s="6"/>
      <c r="R25" s="6"/>
    </row>
    <row r="26" spans="1:18" x14ac:dyDescent="0.15">
      <c r="A26" s="6"/>
      <c r="B26" s="6"/>
      <c r="C26" s="6"/>
      <c r="D26" s="6"/>
      <c r="E26" s="6">
        <v>18</v>
      </c>
      <c r="F26" s="8">
        <f t="shared" ref="F26:F43" si="25">F25*$C$3</f>
        <v>3681.9132027755063</v>
      </c>
      <c r="G26" s="8">
        <f t="shared" ref="G26:G43" si="26">G25*$C$3</f>
        <v>1840.9566013877532</v>
      </c>
      <c r="H26" s="6">
        <f t="shared" ref="H26:H43" si="27">H25*$C$3</f>
        <v>0</v>
      </c>
      <c r="I26" s="8">
        <f t="shared" si="22"/>
        <v>3968.2453344550531</v>
      </c>
      <c r="J26" s="8">
        <f t="shared" si="23"/>
        <v>3401.3531438186183</v>
      </c>
      <c r="K26" s="8">
        <f t="shared" si="24"/>
        <v>2834.4609531821811</v>
      </c>
      <c r="L26" s="8">
        <f t="shared" si="16"/>
        <v>-286.33213167954682</v>
      </c>
      <c r="M26" s="8">
        <f t="shared" si="17"/>
        <v>-1560.3965424308651</v>
      </c>
      <c r="N26" s="8">
        <f t="shared" si="18"/>
        <v>-2834.4609531821811</v>
      </c>
      <c r="O26" s="6"/>
      <c r="P26" s="6"/>
      <c r="Q26" s="6"/>
      <c r="R26" s="6"/>
    </row>
    <row r="27" spans="1:18" x14ac:dyDescent="0.15">
      <c r="A27" s="6"/>
      <c r="B27" s="6"/>
      <c r="C27" s="6"/>
      <c r="D27" s="6"/>
      <c r="E27" s="6">
        <v>19</v>
      </c>
      <c r="F27" s="8">
        <f t="shared" si="25"/>
        <v>3958.4218627029372</v>
      </c>
      <c r="G27" s="8">
        <f t="shared" si="26"/>
        <v>1979.2109313514686</v>
      </c>
      <c r="H27" s="6">
        <f t="shared" si="27"/>
        <v>0</v>
      </c>
      <c r="I27" s="8">
        <f t="shared" si="22"/>
        <v>3996.0230517962382</v>
      </c>
      <c r="J27" s="8">
        <f t="shared" si="23"/>
        <v>3425.1626158253484</v>
      </c>
      <c r="K27" s="8">
        <f t="shared" si="24"/>
        <v>2854.302179854456</v>
      </c>
      <c r="L27" s="8">
        <f t="shared" si="16"/>
        <v>-37.601189093300945</v>
      </c>
      <c r="M27" s="8">
        <f t="shared" si="17"/>
        <v>-1445.9516844738798</v>
      </c>
      <c r="N27" s="8">
        <f t="shared" si="18"/>
        <v>-2854.302179854456</v>
      </c>
      <c r="O27" s="6"/>
      <c r="P27" s="6"/>
      <c r="Q27" s="6"/>
      <c r="R27" s="6"/>
    </row>
    <row r="28" spans="1:18" x14ac:dyDescent="0.15">
      <c r="A28" s="6"/>
      <c r="B28" s="6"/>
      <c r="C28" s="6"/>
      <c r="D28" s="6"/>
      <c r="E28" s="6">
        <v>20</v>
      </c>
      <c r="F28" s="8">
        <f t="shared" si="25"/>
        <v>4255.6960960711622</v>
      </c>
      <c r="G28" s="8">
        <f t="shared" si="26"/>
        <v>2127.8480480355811</v>
      </c>
      <c r="H28" s="6">
        <f t="shared" si="27"/>
        <v>0</v>
      </c>
      <c r="I28" s="8">
        <f t="shared" si="22"/>
        <v>4023.9952131588116</v>
      </c>
      <c r="J28" s="8">
        <f t="shared" si="23"/>
        <v>3449.1387541361255</v>
      </c>
      <c r="K28" s="8">
        <f t="shared" si="24"/>
        <v>2874.2822951134367</v>
      </c>
      <c r="L28" s="8">
        <f t="shared" si="16"/>
        <v>231.70088291235061</v>
      </c>
      <c r="M28" s="8">
        <f t="shared" si="17"/>
        <v>-1321.2907061005444</v>
      </c>
      <c r="N28" s="8">
        <f t="shared" si="18"/>
        <v>-2874.2822951134367</v>
      </c>
      <c r="O28" s="6"/>
      <c r="P28" s="6"/>
      <c r="Q28" s="6"/>
      <c r="R28" s="6"/>
    </row>
    <row r="29" spans="1:18" x14ac:dyDescent="0.15">
      <c r="A29" s="6"/>
      <c r="B29" s="6"/>
      <c r="C29" s="6"/>
      <c r="D29" s="6"/>
      <c r="E29" s="6">
        <v>21</v>
      </c>
      <c r="F29" s="8">
        <f t="shared" si="25"/>
        <v>4575.2953804040972</v>
      </c>
      <c r="G29" s="8">
        <f t="shared" si="26"/>
        <v>2287.6476902020486</v>
      </c>
      <c r="H29" s="6">
        <f t="shared" si="27"/>
        <v>0</v>
      </c>
      <c r="I29" s="8">
        <f t="shared" si="22"/>
        <v>4052.1631796509228</v>
      </c>
      <c r="J29" s="8">
        <f t="shared" si="23"/>
        <v>3473.2827254150779</v>
      </c>
      <c r="K29" s="8">
        <f t="shared" si="24"/>
        <v>2894.4022711792304</v>
      </c>
      <c r="L29" s="8">
        <f t="shared" si="16"/>
        <v>523.1322007531744</v>
      </c>
      <c r="M29" s="8">
        <f t="shared" si="17"/>
        <v>-1185.6350352130294</v>
      </c>
      <c r="N29" s="8">
        <f t="shared" si="18"/>
        <v>-2894.4022711792304</v>
      </c>
      <c r="O29" s="6"/>
      <c r="P29" s="6"/>
      <c r="Q29" s="6"/>
      <c r="R29" s="6"/>
    </row>
    <row r="30" spans="1:18" x14ac:dyDescent="0.15">
      <c r="A30" s="6"/>
      <c r="B30" s="6"/>
      <c r="C30" s="6"/>
      <c r="D30" s="6"/>
      <c r="E30" s="6">
        <v>22</v>
      </c>
      <c r="F30" s="8">
        <f t="shared" si="25"/>
        <v>4918.8963087079028</v>
      </c>
      <c r="G30" s="8">
        <f t="shared" si="26"/>
        <v>2459.4481543539514</v>
      </c>
      <c r="H30" s="6">
        <f t="shared" si="27"/>
        <v>0</v>
      </c>
      <c r="I30" s="8">
        <f t="shared" si="22"/>
        <v>4080.5283219084786</v>
      </c>
      <c r="J30" s="8">
        <f t="shared" si="23"/>
        <v>3497.5957044929833</v>
      </c>
      <c r="K30" s="8">
        <f t="shared" si="24"/>
        <v>2914.6630870774848</v>
      </c>
      <c r="L30" s="8">
        <f t="shared" si="16"/>
        <v>838.36798679942422</v>
      </c>
      <c r="M30" s="8">
        <f t="shared" si="17"/>
        <v>-1038.1475501390319</v>
      </c>
      <c r="N30" s="8">
        <f t="shared" si="18"/>
        <v>-2914.6630870774848</v>
      </c>
      <c r="O30" s="6"/>
      <c r="P30" s="6"/>
      <c r="Q30" s="6"/>
      <c r="R30" s="6"/>
    </row>
    <row r="31" spans="1:18" x14ac:dyDescent="0.15">
      <c r="A31" s="6"/>
      <c r="B31" s="6"/>
      <c r="C31" s="6"/>
      <c r="D31" s="6"/>
      <c r="E31" s="6">
        <v>23</v>
      </c>
      <c r="F31" s="8">
        <f t="shared" si="25"/>
        <v>5288.3013847475886</v>
      </c>
      <c r="G31" s="8">
        <f t="shared" si="26"/>
        <v>2644.1506923737943</v>
      </c>
      <c r="H31" s="6">
        <f t="shared" si="27"/>
        <v>0</v>
      </c>
      <c r="I31" s="8">
        <f t="shared" si="22"/>
        <v>4109.0920201618374</v>
      </c>
      <c r="J31" s="8">
        <f t="shared" si="23"/>
        <v>3522.0788744244337</v>
      </c>
      <c r="K31" s="8">
        <f t="shared" si="24"/>
        <v>2935.0657286870269</v>
      </c>
      <c r="L31" s="8">
        <f t="shared" si="16"/>
        <v>1179.2093645857512</v>
      </c>
      <c r="M31" s="8">
        <f t="shared" si="17"/>
        <v>-877.92818205063941</v>
      </c>
      <c r="N31" s="8">
        <f t="shared" si="18"/>
        <v>-2935.0657286870269</v>
      </c>
      <c r="O31" s="6"/>
      <c r="P31" s="6"/>
      <c r="Q31" s="6"/>
      <c r="R31" s="6"/>
    </row>
    <row r="32" spans="1:18" x14ac:dyDescent="0.15">
      <c r="A32" s="6"/>
      <c r="B32" s="6"/>
      <c r="C32" s="6"/>
      <c r="D32" s="6"/>
      <c r="E32" s="6">
        <v>24</v>
      </c>
      <c r="F32" s="8">
        <f t="shared" si="25"/>
        <v>5685.4484788416721</v>
      </c>
      <c r="G32" s="8">
        <f t="shared" si="26"/>
        <v>2842.7242394208361</v>
      </c>
      <c r="H32" s="6">
        <f t="shared" si="27"/>
        <v>0</v>
      </c>
      <c r="I32" s="8">
        <f t="shared" si="22"/>
        <v>4137.8556643029697</v>
      </c>
      <c r="J32" s="8">
        <f t="shared" si="23"/>
        <v>3546.7334265454042</v>
      </c>
      <c r="K32" s="8">
        <f t="shared" si="24"/>
        <v>2955.6111887878355</v>
      </c>
      <c r="L32" s="8">
        <f t="shared" si="16"/>
        <v>1547.5928145387024</v>
      </c>
      <c r="M32" s="8">
        <f t="shared" si="17"/>
        <v>-704.00918712456814</v>
      </c>
      <c r="N32" s="8">
        <f t="shared" si="18"/>
        <v>-2955.6111887878355</v>
      </c>
      <c r="O32" s="6"/>
      <c r="P32" s="6"/>
      <c r="Q32" s="6"/>
      <c r="R32" s="6"/>
    </row>
    <row r="33" spans="1:18" x14ac:dyDescent="0.15">
      <c r="A33" s="6"/>
      <c r="B33" s="6"/>
      <c r="C33" s="6"/>
      <c r="D33" s="6"/>
      <c r="E33" s="6">
        <v>25</v>
      </c>
      <c r="F33" s="8">
        <f t="shared" si="25"/>
        <v>6112.4209937792584</v>
      </c>
      <c r="G33" s="8">
        <f t="shared" si="26"/>
        <v>3056.2104968896292</v>
      </c>
      <c r="H33" s="6">
        <f t="shared" si="27"/>
        <v>0</v>
      </c>
      <c r="I33" s="8">
        <f t="shared" si="22"/>
        <v>4166.8206539530902</v>
      </c>
      <c r="J33" s="8">
        <f t="shared" si="23"/>
        <v>3571.5605605312217</v>
      </c>
      <c r="K33" s="8">
        <f t="shared" si="24"/>
        <v>2976.3004671093499</v>
      </c>
      <c r="L33" s="8">
        <f t="shared" si="16"/>
        <v>1945.6003398261682</v>
      </c>
      <c r="M33" s="8">
        <f t="shared" si="17"/>
        <v>-515.35006364159244</v>
      </c>
      <c r="N33" s="8">
        <f t="shared" si="18"/>
        <v>-2976.3004671093499</v>
      </c>
      <c r="O33" s="6"/>
      <c r="P33" s="6"/>
      <c r="Q33" s="6"/>
      <c r="R33" s="6"/>
    </row>
    <row r="34" spans="1:18" x14ac:dyDescent="0.15">
      <c r="A34" s="6"/>
      <c r="B34" s="6"/>
      <c r="C34" s="6"/>
      <c r="D34" s="6"/>
      <c r="E34" s="6">
        <v>26</v>
      </c>
      <c r="F34" s="8">
        <f t="shared" si="25"/>
        <v>6571.4587941891468</v>
      </c>
      <c r="G34" s="8">
        <f t="shared" si="26"/>
        <v>3285.7293970945734</v>
      </c>
      <c r="H34" s="6">
        <f t="shared" si="27"/>
        <v>0</v>
      </c>
      <c r="I34" s="8">
        <f t="shared" si="22"/>
        <v>4195.9883985307615</v>
      </c>
      <c r="J34" s="8">
        <f t="shared" si="23"/>
        <v>3596.56148445494</v>
      </c>
      <c r="K34" s="8">
        <f t="shared" si="24"/>
        <v>2997.1345703791153</v>
      </c>
      <c r="L34" s="8">
        <f t="shared" si="16"/>
        <v>2375.4703956583853</v>
      </c>
      <c r="M34" s="8">
        <f t="shared" si="17"/>
        <v>-310.83208736036659</v>
      </c>
      <c r="N34" s="8">
        <f t="shared" si="18"/>
        <v>-2997.1345703791153</v>
      </c>
      <c r="O34" s="6"/>
      <c r="P34" s="6"/>
      <c r="Q34" s="6"/>
      <c r="R34" s="6"/>
    </row>
    <row r="35" spans="1:18" x14ac:dyDescent="0.15">
      <c r="A35" s="6"/>
      <c r="B35" s="6"/>
      <c r="C35" s="6"/>
      <c r="D35" s="6"/>
      <c r="E35" s="6">
        <v>27</v>
      </c>
      <c r="F35" s="8">
        <f t="shared" si="25"/>
        <v>7064.9699566955924</v>
      </c>
      <c r="G35" s="8">
        <f t="shared" si="26"/>
        <v>3532.4849783477962</v>
      </c>
      <c r="H35" s="6">
        <f t="shared" si="27"/>
        <v>0</v>
      </c>
      <c r="I35" s="8">
        <f t="shared" si="22"/>
        <v>4225.3603173204765</v>
      </c>
      <c r="J35" s="8">
        <f t="shared" si="23"/>
        <v>3621.737414846124</v>
      </c>
      <c r="K35" s="8">
        <f t="shared" si="24"/>
        <v>3018.1145123717688</v>
      </c>
      <c r="L35" s="8">
        <f t="shared" si="16"/>
        <v>2839.6096393751159</v>
      </c>
      <c r="M35" s="8">
        <f t="shared" si="17"/>
        <v>-89.252436498327825</v>
      </c>
      <c r="N35" s="8">
        <f t="shared" si="18"/>
        <v>-3018.1145123717688</v>
      </c>
      <c r="O35" s="6"/>
      <c r="P35" s="6"/>
      <c r="Q35" s="6"/>
      <c r="R35" s="6"/>
    </row>
    <row r="36" spans="1:18" x14ac:dyDescent="0.15">
      <c r="A36" s="6"/>
      <c r="B36" s="6"/>
      <c r="C36" s="6"/>
      <c r="D36" s="6"/>
      <c r="E36" s="6">
        <v>28</v>
      </c>
      <c r="F36" s="8">
        <f t="shared" si="25"/>
        <v>7595.5434025011173</v>
      </c>
      <c r="G36" s="8">
        <f t="shared" si="26"/>
        <v>3797.7717012505586</v>
      </c>
      <c r="H36" s="6">
        <f t="shared" si="27"/>
        <v>0</v>
      </c>
      <c r="I36" s="8">
        <f t="shared" si="22"/>
        <v>4254.9378395417198</v>
      </c>
      <c r="J36" s="8">
        <f t="shared" si="23"/>
        <v>3647.0895767500465</v>
      </c>
      <c r="K36" s="8">
        <f t="shared" si="24"/>
        <v>3039.2413139583709</v>
      </c>
      <c r="L36" s="8">
        <f t="shared" si="16"/>
        <v>3340.6055629593975</v>
      </c>
      <c r="M36" s="8">
        <f t="shared" si="17"/>
        <v>150.68212450051215</v>
      </c>
      <c r="N36" s="8">
        <f t="shared" si="18"/>
        <v>-3039.2413139583709</v>
      </c>
      <c r="O36" s="6"/>
      <c r="P36" s="6"/>
      <c r="Q36" s="6"/>
      <c r="R36" s="6"/>
    </row>
    <row r="37" spans="1:18" x14ac:dyDescent="0.15">
      <c r="A37" s="6"/>
      <c r="B37" s="6"/>
      <c r="C37" s="6"/>
      <c r="D37" s="6"/>
      <c r="E37" s="6">
        <v>29</v>
      </c>
      <c r="F37" s="8">
        <f t="shared" si="25"/>
        <v>8165.9624786659278</v>
      </c>
      <c r="G37" s="8">
        <f t="shared" si="26"/>
        <v>4082.9812393329639</v>
      </c>
      <c r="H37" s="6">
        <f t="shared" si="27"/>
        <v>0</v>
      </c>
      <c r="I37" s="8">
        <f t="shared" si="22"/>
        <v>4284.7224044185114</v>
      </c>
      <c r="J37" s="8">
        <f t="shared" si="23"/>
        <v>3672.6192037872966</v>
      </c>
      <c r="K37" s="8">
        <f t="shared" si="24"/>
        <v>3060.516003156079</v>
      </c>
      <c r="L37" s="8">
        <f t="shared" si="16"/>
        <v>3881.2400742474165</v>
      </c>
      <c r="M37" s="8">
        <f t="shared" si="17"/>
        <v>410.36203554566737</v>
      </c>
      <c r="N37" s="8">
        <f t="shared" si="18"/>
        <v>-3060.516003156079</v>
      </c>
      <c r="O37" s="6"/>
      <c r="P37" s="6"/>
      <c r="Q37" s="6"/>
      <c r="R37" s="6"/>
    </row>
    <row r="38" spans="1:18" x14ac:dyDescent="0.15">
      <c r="A38" s="6"/>
      <c r="B38" s="6"/>
      <c r="C38" s="6"/>
      <c r="D38" s="6"/>
      <c r="E38" s="6">
        <v>30</v>
      </c>
      <c r="F38" s="8">
        <f t="shared" si="25"/>
        <v>8779.2195593302677</v>
      </c>
      <c r="G38" s="8">
        <f t="shared" si="26"/>
        <v>4389.6097796651338</v>
      </c>
      <c r="H38" s="6">
        <f t="shared" si="27"/>
        <v>0</v>
      </c>
      <c r="I38" s="8">
        <f t="shared" si="22"/>
        <v>4314.7154612494405</v>
      </c>
      <c r="J38" s="8">
        <f t="shared" si="23"/>
        <v>3698.3275382138072</v>
      </c>
      <c r="K38" s="8">
        <f t="shared" si="24"/>
        <v>3081.9396151781712</v>
      </c>
      <c r="L38" s="8">
        <f t="shared" si="16"/>
        <v>4464.5040980808271</v>
      </c>
      <c r="M38" s="8">
        <f t="shared" si="17"/>
        <v>691.28224145132663</v>
      </c>
      <c r="N38" s="8">
        <f t="shared" si="18"/>
        <v>-3081.9396151781712</v>
      </c>
      <c r="O38" s="6"/>
      <c r="P38" s="6"/>
      <c r="Q38" s="6"/>
      <c r="R38" s="6"/>
    </row>
    <row r="39" spans="1:18" x14ac:dyDescent="0.15">
      <c r="A39" s="6"/>
      <c r="B39" s="6"/>
      <c r="C39" s="6"/>
      <c r="D39" s="6"/>
      <c r="E39" s="6">
        <v>31</v>
      </c>
      <c r="F39" s="8">
        <f t="shared" si="25"/>
        <v>9438.5317434765911</v>
      </c>
      <c r="G39" s="8">
        <f t="shared" si="26"/>
        <v>4719.2658717382956</v>
      </c>
      <c r="H39" s="6">
        <f t="shared" si="27"/>
        <v>0</v>
      </c>
      <c r="I39" s="8">
        <f t="shared" si="22"/>
        <v>4344.9184694781861</v>
      </c>
      <c r="J39" s="8">
        <f t="shared" si="23"/>
        <v>3724.2158309813035</v>
      </c>
      <c r="K39" s="8">
        <f t="shared" si="24"/>
        <v>3103.5131924844181</v>
      </c>
      <c r="L39" s="8">
        <f t="shared" si="16"/>
        <v>5093.613273998405</v>
      </c>
      <c r="M39" s="8">
        <f t="shared" si="17"/>
        <v>995.05004075699208</v>
      </c>
      <c r="N39" s="8">
        <f t="shared" si="18"/>
        <v>-3103.5131924844181</v>
      </c>
      <c r="O39" s="6"/>
      <c r="P39" s="6"/>
      <c r="Q39" s="6"/>
      <c r="R39" s="6"/>
    </row>
    <row r="40" spans="1:18" x14ac:dyDescent="0.15">
      <c r="A40" s="6"/>
      <c r="B40" s="6"/>
      <c r="C40" s="6"/>
      <c r="D40" s="6"/>
      <c r="E40" s="6">
        <v>32</v>
      </c>
      <c r="F40" s="8">
        <f t="shared" si="25"/>
        <v>10147.357731580785</v>
      </c>
      <c r="G40" s="8">
        <f t="shared" si="26"/>
        <v>5073.6788657903926</v>
      </c>
      <c r="H40" s="6">
        <f t="shared" si="27"/>
        <v>0</v>
      </c>
      <c r="I40" s="8">
        <f t="shared" si="22"/>
        <v>4375.3328987645327</v>
      </c>
      <c r="J40" s="8">
        <f t="shared" si="23"/>
        <v>3750.2853417981723</v>
      </c>
      <c r="K40" s="8">
        <f t="shared" si="24"/>
        <v>3125.2377848318088</v>
      </c>
      <c r="L40" s="8">
        <f t="shared" si="16"/>
        <v>5772.0248328162525</v>
      </c>
      <c r="M40" s="8">
        <f t="shared" si="17"/>
        <v>1323.3935239922203</v>
      </c>
      <c r="N40" s="8">
        <f t="shared" si="18"/>
        <v>-3125.2377848318088</v>
      </c>
      <c r="O40" s="6"/>
      <c r="P40" s="6"/>
      <c r="Q40" s="6"/>
      <c r="R40" s="6"/>
    </row>
    <row r="41" spans="1:18" x14ac:dyDescent="0.15">
      <c r="A41" s="6"/>
      <c r="B41" s="6"/>
      <c r="C41" s="6"/>
      <c r="D41" s="6"/>
      <c r="E41" s="6">
        <v>33</v>
      </c>
      <c r="F41" s="8">
        <f t="shared" si="25"/>
        <v>10909.415969686061</v>
      </c>
      <c r="G41" s="8">
        <f t="shared" si="26"/>
        <v>5454.7079848430303</v>
      </c>
      <c r="H41" s="6">
        <f t="shared" si="27"/>
        <v>0</v>
      </c>
      <c r="I41" s="8">
        <f t="shared" si="22"/>
        <v>4405.9602290558842</v>
      </c>
      <c r="J41" s="8">
        <f t="shared" si="23"/>
        <v>3776.5373391907592</v>
      </c>
      <c r="K41" s="8">
        <f t="shared" si="24"/>
        <v>3147.1144493256311</v>
      </c>
      <c r="L41" s="8">
        <f t="shared" si="16"/>
        <v>6503.4557406301765</v>
      </c>
      <c r="M41" s="8">
        <f t="shared" si="17"/>
        <v>1678.1706456522711</v>
      </c>
      <c r="N41" s="8">
        <f t="shared" si="18"/>
        <v>-3147.1144493256311</v>
      </c>
      <c r="O41" s="6"/>
      <c r="P41" s="6"/>
      <c r="Q41" s="6"/>
      <c r="R41" s="6"/>
    </row>
    <row r="42" spans="1:18" x14ac:dyDescent="0.15">
      <c r="A42" s="6"/>
      <c r="B42" s="6"/>
      <c r="C42" s="6"/>
      <c r="D42" s="6"/>
      <c r="E42" s="6">
        <v>34</v>
      </c>
      <c r="F42" s="8">
        <f t="shared" si="25"/>
        <v>11728.704156081891</v>
      </c>
      <c r="G42" s="8">
        <f t="shared" si="26"/>
        <v>5864.3520780409453</v>
      </c>
      <c r="H42" s="6">
        <f t="shared" si="27"/>
        <v>0</v>
      </c>
      <c r="I42" s="8">
        <f t="shared" si="22"/>
        <v>4436.8019506592746</v>
      </c>
      <c r="J42" s="8">
        <f t="shared" si="23"/>
        <v>3802.9731005650942</v>
      </c>
      <c r="K42" s="8">
        <f t="shared" si="24"/>
        <v>3169.1442504709103</v>
      </c>
      <c r="L42" s="8">
        <f t="shared" si="16"/>
        <v>7291.9022054226161</v>
      </c>
      <c r="M42" s="8">
        <f t="shared" si="17"/>
        <v>2061.3789774758511</v>
      </c>
      <c r="N42" s="8">
        <f t="shared" si="18"/>
        <v>-3169.1442504709103</v>
      </c>
      <c r="O42" s="6"/>
      <c r="P42" s="6"/>
      <c r="Q42" s="6"/>
      <c r="R42" s="6"/>
    </row>
    <row r="43" spans="1:18" x14ac:dyDescent="0.15">
      <c r="A43" s="6"/>
      <c r="B43" s="6"/>
      <c r="C43" s="6"/>
      <c r="D43" s="6"/>
      <c r="E43" s="6">
        <v>35</v>
      </c>
      <c r="F43" s="8">
        <f t="shared" si="25"/>
        <v>12609.520212918533</v>
      </c>
      <c r="G43" s="8">
        <f t="shared" si="26"/>
        <v>6304.7601064592664</v>
      </c>
      <c r="H43" s="6">
        <f t="shared" si="27"/>
        <v>0</v>
      </c>
      <c r="I43" s="8">
        <f t="shared" si="22"/>
        <v>4467.8595643138888</v>
      </c>
      <c r="J43" s="8">
        <f t="shared" si="23"/>
        <v>3829.5939122690493</v>
      </c>
      <c r="K43" s="8">
        <f t="shared" si="24"/>
        <v>3191.3282602242061</v>
      </c>
      <c r="L43" s="8">
        <f t="shared" si="16"/>
        <v>8141.6606486046439</v>
      </c>
      <c r="M43" s="8">
        <f t="shared" si="17"/>
        <v>2475.1661941902171</v>
      </c>
      <c r="N43" s="8">
        <f t="shared" si="18"/>
        <v>-3191.3282602242061</v>
      </c>
      <c r="O43" s="6"/>
      <c r="P43" s="6"/>
      <c r="Q43" s="6"/>
      <c r="R43" s="6"/>
    </row>
  </sheetData>
  <mergeCells count="3">
    <mergeCell ref="I7:K7"/>
    <mergeCell ref="L7:N7"/>
    <mergeCell ref="F7:H7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2020-06-01T13:42:41Z</dcterms:modified>
</cp:coreProperties>
</file>